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Minhas tarefa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Meu registro de teste" sheetId="4" state="visible" r:id="rId4"/>
    <sheet xmlns:r="http://schemas.openxmlformats.org/officeDocument/2006/relationships" name="Listas" sheetId="5" state="visible" r:id="rId5"/>
    <sheet xmlns:r="http://schemas.openxmlformats.org/officeDocument/2006/relationships" name="Exemplo (fictício)" sheetId="6" state="visible" r:id="rId6"/>
  </sheets>
  <definedNames>
    <definedName name="_xlnm._FilterDatabase" localSheetId="1" hidden="1">'Minhas tarefas'!$A$5:$M$35</definedName>
    <definedName name="_xlnm.Print_Titles" localSheetId="1">'Minhas tarefas'!$5:$5</definedName>
    <definedName name="_xlnm.Print_Titles" localSheetId="3">'Meu registro de teste'!$5:$5</definedName>
    <definedName name="_xlnm.Print_Titles" localSheetId="5">'Exemplo (fictício)'!$5:$5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dd/mm/yyyy"/>
    <numFmt numFmtId="166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6E6E6E"/>
      <sz val="8"/>
    </font>
    <font>
      <name val="Arial"/>
      <i val="1"/>
      <color rgb="006E6E6E"/>
      <sz val="10"/>
    </font>
    <font>
      <name val="Arial"/>
      <b val="1"/>
      <color rgb="00C00000"/>
      <sz val="10"/>
    </font>
    <font>
      <name val="Arial"/>
      <b val="1"/>
      <color rgb="001F3864"/>
      <sz val="11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808080"/>
      <sz val="10"/>
    </font>
    <font>
      <name val="Arial"/>
      <b val="1"/>
      <sz val="12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1F7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1" fontId="9" fillId="4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vertical="top" wrapText="1"/>
    </xf>
    <xf numFmtId="1" fontId="8" fillId="4" borderId="1" applyAlignment="1" pivotButton="0" quotePrefix="0" xfId="0">
      <alignment horizontal="center" vertical="center" wrapText="1"/>
    </xf>
    <xf numFmtId="164" fontId="8" fillId="4" borderId="1" applyAlignment="1" pivotButton="0" quotePrefix="0" xfId="0">
      <alignment horizontal="center" vertical="center" wrapText="1"/>
    </xf>
    <xf numFmtId="0" fontId="6" fillId="5" borderId="1" applyAlignment="1" applyProtection="1" pivotButton="0" quotePrefix="0" xfId="0">
      <alignment vertical="top" wrapText="1"/>
      <protection locked="0" hidden="0"/>
    </xf>
    <xf numFmtId="0" fontId="0" fillId="5" borderId="1" applyProtection="1" pivotButton="0" quotePrefix="0" xfId="0">
      <protection locked="0" hidden="0"/>
    </xf>
    <xf numFmtId="0" fontId="6" fillId="4" borderId="1" applyAlignment="1" pivotButton="0" quotePrefix="0" xfId="0">
      <alignment vertical="top" wrapText="1"/>
    </xf>
    <xf numFmtId="0" fontId="0" fillId="4" borderId="1" pivotButton="0" quotePrefix="0" xfId="0"/>
    <xf numFmtId="0" fontId="6" fillId="6" borderId="1" applyAlignment="1" pivotButton="0" quotePrefix="0" xfId="0">
      <alignment vertical="top" wrapText="1"/>
    </xf>
    <xf numFmtId="0" fontId="0" fillId="6" borderId="1" pivotButton="0" quotePrefix="0" xfId="0"/>
    <xf numFmtId="0" fontId="8" fillId="3" borderId="1" applyAlignment="1" pivotButton="0" quotePrefix="0" xfId="0">
      <alignment vertical="center" wrapText="1"/>
    </xf>
    <xf numFmtId="0" fontId="6" fillId="5" borderId="1" applyAlignment="1" applyProtection="1" pivotButton="0" quotePrefix="0" xfId="0">
      <alignment horizontal="center" vertical="center" wrapText="1"/>
      <protection locked="0" hidden="0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6" fillId="4" borderId="1" applyAlignment="1" pivotButton="0" quotePrefix="0" xfId="0">
      <alignment horizontal="center" vertical="top" wrapText="1"/>
    </xf>
    <xf numFmtId="0" fontId="6" fillId="5" borderId="1" applyAlignment="1" applyProtection="1" pivotButton="0" quotePrefix="0" xfId="0">
      <alignment horizontal="center" vertical="top" wrapText="1"/>
      <protection locked="0" hidden="0"/>
    </xf>
    <xf numFmtId="164" fontId="6" fillId="4" borderId="1" applyAlignment="1" pivotButton="0" quotePrefix="0" xfId="0">
      <alignment horizontal="center" vertical="top" wrapText="1"/>
    </xf>
    <xf numFmtId="1" fontId="10" fillId="4" borderId="1" applyAlignment="1" pivotButton="0" quotePrefix="0" xfId="0">
      <alignment horizontal="center" vertical="center" wrapText="1"/>
    </xf>
    <xf numFmtId="164" fontId="10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vertical="center" wrapText="1"/>
    </xf>
    <xf numFmtId="0" fontId="0" fillId="0" borderId="1" pivotButton="0" quotePrefix="0" xfId="0"/>
    <xf numFmtId="165" fontId="6" fillId="5" borderId="1" applyAlignment="1" applyProtection="1" pivotButton="0" quotePrefix="0" xfId="0">
      <alignment horizontal="center" vertical="top" wrapText="1"/>
      <protection locked="0" hidden="0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top" wrapText="1"/>
    </xf>
    <xf numFmtId="0" fontId="9" fillId="0" borderId="1" applyAlignment="1" pivotButton="0" quotePrefix="0" xfId="0">
      <alignment vertical="top" wrapText="1"/>
    </xf>
    <xf numFmtId="164" fontId="9" fillId="0" borderId="1" applyAlignment="1" pivotButton="0" quotePrefix="0" xfId="0">
      <alignment horizontal="center" vertical="top" wrapText="1"/>
    </xf>
    <xf numFmtId="165" fontId="9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7">
    <dxf>
      <font>
        <name val="Arial"/>
        <color rgb="009C0006"/>
      </font>
      <fill>
        <patternFill patternType="solid">
          <fgColor rgb="00F8CBAD"/>
          <bgColor rgb="00F8CBAD"/>
        </patternFill>
      </fill>
    </dxf>
    <dxf>
      <font>
        <name val="Arial"/>
        <color rgb="007F60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C00000"/>
      </font>
    </dxf>
    <dxf>
      <font>
        <name val="Arial"/>
        <b val="1"/>
        <color rgb="0000803C"/>
      </font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7F60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9C0006"/>
      </font>
      <fill>
        <patternFill patternType="solid">
          <fgColor rgb="00F8CBAD"/>
          <b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18" customWidth="1" min="3" max="3"/>
    <col width="52" customWidth="1" min="4" max="4"/>
  </cols>
  <sheetData>
    <row r="1" ht="24" customHeight="1">
      <c r="B1" s="1" t="inlineStr">
        <is>
          <t>Meu diagnóstico de produtividade com IA: como usar</t>
        </is>
      </c>
    </row>
    <row r="2" ht="26" customHeight="1">
      <c r="B2" s="2" t="inlineStr">
        <is>
          <t>Modelo do curso IA Generativa no Serviço Público. Não é consultoria jurídica; use a ferramenta autorizada pelo seu órgão e confirme com a chefia e o encarregado de dados.</t>
        </is>
      </c>
    </row>
    <row r="3"/>
    <row r="4" ht="42.5" customHeight="1">
      <c r="B4" s="3" t="inlineStr">
        <is>
          <t>Os textos desta aba são orientações. Células em amarelo-claro: você digita. Células em cinza: a planilha calcula, não digite. Linha em vermelho-claro: tarefa com dado pessoal ou sigilo, fora da conta. A cor nunca é a única pista: a coluna "Situação" diz a mesma coisa por escrito.</t>
        </is>
      </c>
    </row>
    <row r="5" ht="42.5" customHeight="1">
      <c r="B5" s="4" t="inlineStr">
        <is>
          <t>Atenção: Não escreva nomes de pessoas, CPF, matrícula, endereço, dados de saúde, número de processo nem senha. Descreva a tarefa de forma geral: "responder pedido de informação", "resumir norma", "ata de reunião". Se a tarefa envolve dados de uma pessoa, marque isso na coluna própria e veja o Módulo 4 (Dados pessoais e sigilo).</t>
        </is>
      </c>
    </row>
    <row r="6" ht="20" customHeight="1">
      <c r="B6" s="5" t="inlineStr">
        <is>
          <t>Para que serve</t>
        </is>
      </c>
    </row>
    <row r="7" ht="55" customHeight="1">
      <c r="B7" s="6" t="inlineStr">
        <is>
          <t>O diagnóstico responde, numa planilha, a quatro perguntas: que tarefas da minha rotina podem receber ajuda de IA? Quais não podem, por causa de dados pessoais ou sigilo? Quanto tempo realmente poupo, já contando a conferência? E quem confere? Os números são seus: a planilha só faz a conta. Ela vem da Ferramenta do Módulo Especial (Por que se capacitar em IA).</t>
        </is>
      </c>
    </row>
    <row r="8" ht="20" customHeight="1">
      <c r="B8" s="5" t="inlineStr">
        <is>
          <t>Passo a passo</t>
        </is>
      </c>
    </row>
    <row r="9" ht="29" customHeight="1">
      <c r="B9" s="6" t="inlineStr">
        <is>
          <t>1. Na aba "Minhas tarefas", escreva de 8 a 10 tarefas da sua rotina, uma por linha, em texto curto e sem dado pessoal. A célula "Semanas por mês" já começa com 4.</t>
        </is>
      </c>
    </row>
    <row r="10" ht="29" customHeight="1">
      <c r="B10" s="6" t="inlineStr">
        <is>
          <t>2. Para cada tarefa, marque se a IA pode ajudar e se há dado pessoal ou sigilo. Tarefa com dado pessoal que não pode usar IA fica fora da conta, e a planilha aponta para o Módulo 4 (Dados pessoais e sigilo).</t>
        </is>
      </c>
    </row>
    <row r="11" ht="29" customHeight="1">
      <c r="B11" s="6" t="inlineStr">
        <is>
          <t>3. Preencha quantas vezes por semana a tarefa acontece e os minutos por vez, sem IA e com IA. O tempo com IA inclui escrever o pedido, ler o resultado, conferir e corrigir. Escreva o cargo de quem confere, não o nome.</t>
        </is>
      </c>
    </row>
    <row r="12" ht="42.5" customHeight="1">
      <c r="B12" s="6" t="inlineStr">
        <is>
          <t>4. Veja o resultado na aba "Resumo": quantas tarefas entraram na conta, quantas ficaram de fora, onde a IA não compensou e quantas horas sobram por mês. Para ver o que ficou de fora, filtre a coluna "Situação" da aba "Minhas tarefas" por "Fora da conta".</t>
        </is>
      </c>
    </row>
    <row r="13" ht="42.5" customHeight="1">
      <c r="B13" s="6" t="inlineStr">
        <is>
          <t>5. Na aba "Meu registro de teste", anote cada teste que fizer na Atividade: a data, os tempos de escrever o pedido, ler, conferir e corrigir, os erros achados e se o resultado era usável. O roteiro do pedido está no Módulo 3 (Como pedir bem); a conferência, no Módulo 5 (Conferir o resultado).</t>
        </is>
      </c>
    </row>
    <row r="14" ht="20" customHeight="1">
      <c r="B14" s="5" t="inlineStr">
        <is>
          <t>A conta</t>
        </is>
      </c>
    </row>
    <row r="15" ht="42" customHeight="1">
      <c r="B15" s="6" t="inlineStr">
        <is>
          <t>Horas poupadas por mês = vezes por semana x (minutos sem IA menos minutos com IA) x semanas por mês / 60. O resultado pode ser negativo: quando a IA, com a conferência, demora mais que fazer sem ela, a planilha mostra isso e não esconde.</t>
        </is>
      </c>
    </row>
    <row r="16"/>
    <row r="17" ht="22" customHeight="1">
      <c r="B17" s="7" t="inlineStr">
        <is>
          <t>Números do exemplo (inventados para mostrar a conta)</t>
        </is>
      </c>
    </row>
    <row r="18" ht="30" customHeight="1">
      <c r="B18" s="8" t="inlineStr">
        <is>
          <t>Item</t>
        </is>
      </c>
      <c r="C18" s="8" t="inlineStr">
        <is>
          <t>Valor (exemplo)</t>
        </is>
      </c>
      <c r="D18" s="8" t="inlineStr">
        <is>
          <t>O que é</t>
        </is>
      </c>
    </row>
    <row r="19" ht="30" customHeight="1">
      <c r="B19" s="9" t="inlineStr">
        <is>
          <t>Vezes por semana (exemplo)</t>
        </is>
      </c>
      <c r="C19" s="10" t="n">
        <v>2</v>
      </c>
      <c r="D19" s="11" t="inlineStr">
        <is>
          <t>Quantas vezes a tarefa acontece por semana.</t>
        </is>
      </c>
    </row>
    <row r="20" ht="30" customHeight="1">
      <c r="B20" s="9" t="inlineStr">
        <is>
          <t>Minutos por vez, sem IA (exemplo)</t>
        </is>
      </c>
      <c r="C20" s="10" t="n">
        <v>50</v>
      </c>
      <c r="D20" s="11" t="inlineStr">
        <is>
          <t>O tempo que a tarefa leva hoje.</t>
        </is>
      </c>
    </row>
    <row r="21" ht="30" customHeight="1">
      <c r="B21" s="9" t="inlineStr">
        <is>
          <t>Minutos por vez, com IA e conferência (exemplo)</t>
        </is>
      </c>
      <c r="C21" s="10" t="n">
        <v>30</v>
      </c>
      <c r="D21" s="11" t="inlineStr">
        <is>
          <t>Pedido, leitura, conferência e correção, tudo somado.</t>
        </is>
      </c>
    </row>
    <row r="22" ht="30" customHeight="1">
      <c r="B22" s="9" t="inlineStr">
        <is>
          <t>Semanas por mês (exemplo)</t>
        </is>
      </c>
      <c r="C22" s="10" t="n">
        <v>4</v>
      </c>
      <c r="D22" s="11" t="inlineStr">
        <is>
          <t>Conta simples: o mês tem um pouco mais de quatro semanas.</t>
        </is>
      </c>
    </row>
    <row r="23" ht="30" customHeight="1">
      <c r="B23" s="9" t="inlineStr">
        <is>
          <t>Minutos poupados por semana</t>
        </is>
      </c>
      <c r="C23" s="12">
        <f>C19*(C20-C21)</f>
        <v/>
      </c>
      <c r="D23" s="11" t="inlineStr">
        <is>
          <t>Vezes por semana x (minutos sem IA menos minutos com IA).</t>
        </is>
      </c>
    </row>
    <row r="24" ht="30" customHeight="1">
      <c r="B24" s="9" t="inlineStr">
        <is>
          <t>Horas poupadas por mês</t>
        </is>
      </c>
      <c r="C24" s="13">
        <f>C23*C22/60</f>
        <v/>
      </c>
      <c r="D24" s="11" t="inlineStr">
        <is>
          <t>Minutos poupados por semana x semanas por mês / 60.</t>
        </is>
      </c>
    </row>
    <row r="25"/>
    <row r="26" ht="20" customHeight="1">
      <c r="B26" s="5" t="inlineStr">
        <is>
          <t>Cuidados</t>
        </is>
      </c>
    </row>
    <row r="27" ht="42.5" customHeight="1">
      <c r="B27" s="6" t="inlineStr">
        <is>
          <t>• Use só a ferramenta autorizada pelo seu órgão e só com material sem dado pessoal nem informação sigilosa. Se o órgão não liberou ferramenta, faça só a lista, a escolha da tarefa e a medida sem IA, e pergunte à chefia ou à TI qual ferramenta pode usar. Na dúvida, pergunte antes.</t>
        </is>
      </c>
    </row>
    <row r="28" ht="16" customHeight="1">
      <c r="B28" s="6" t="inlineStr">
        <is>
          <t>• Os números são estimativas suas. Não são promessa nem meta, e não servem para comparar você com um colega.</t>
        </is>
      </c>
    </row>
    <row r="29" ht="29" customHeight="1">
      <c r="B29" s="6" t="inlineStr">
        <is>
          <t>• Um teste só não prova nada: repita em outro dia e compare. Se a conferência demorou mais que o esperado, isso é um dado, não um fracasso.</t>
        </is>
      </c>
    </row>
    <row r="30" ht="29" customHeight="1">
      <c r="B30" s="6" t="inlineStr">
        <is>
          <t>• Se perceber que colou um dado que não devia, avise a chefia, a TI e o encarregado de dados. O Módulo 8 (Segurança) mostra o que fazer.</t>
        </is>
      </c>
    </row>
    <row r="31" ht="16" customHeight="1">
      <c r="B31" s="6" t="inlineStr">
        <is>
          <t>• Escreva cargos, e não nomes. Não registre senhas, documentos pessoais nem outros dados pessoais.</t>
        </is>
      </c>
    </row>
    <row r="32" ht="29" customHeight="1">
      <c r="B32" s="6" t="inlineStr">
        <is>
          <t>• As abas vêm protegidas, sem senha, para que você não apague uma fórmula sem querer: só as células em amarelo-claro aceitam digitação. Para mudar outra coisa, use Revisão, Desproteger Planilha.</t>
        </is>
      </c>
    </row>
    <row r="33" ht="29" customHeight="1">
      <c r="B33" s="6" t="inlineStr">
        <is>
          <t>• As fórmulas aparecem na planilha com os nomes em português (SE, OU, SOMA, SOMASE, CONT.SE, CONT.VALORES, DEF.NÚM.DEC e outras) e com ponto e vírgula entre os argumentos: não é preciso traduzir nada.</t>
        </is>
      </c>
    </row>
    <row r="34" ht="55" customHeight="1">
      <c r="B34" s="6" t="inlineStr">
        <is>
          <t>• Exemplo fictício, criado para o curso. O Setor de Protocolo e Atendimento e a prefeitura de Vila Serena não existem. Os números são números do exemplo, inventados para mostrar o formato: não são resultado de pesquisa nem referência de ganho. Os seus números são seus. A aba "Exemplo (fictício)" é só um exemplo: ignore-a ou apague-a ao usar o modelo.</t>
        </is>
      </c>
    </row>
    <row r="35" ht="29" customHeight="1">
      <c r="B35" s="6" t="inlineStr">
        <is>
          <t>• Modelo do curso IA Generativa no Serviço Público. Não é consultoria jurídica; use a ferramenta autorizada pelo seu órgão e confirme com a chefia e o encarregado de dados.</t>
        </is>
      </c>
    </row>
    <row r="36" ht="16" customHeight="1">
      <c r="B36" s="14" t="inlineStr">
        <is>
          <t>Amarelo-claro: você digita</t>
        </is>
      </c>
      <c r="C36" s="15" t="n"/>
      <c r="D36" s="15" t="n"/>
    </row>
    <row r="37" ht="16" customHeight="1">
      <c r="B37" s="16" t="inlineStr">
        <is>
          <t>Cinza: fórmula (não digite)</t>
        </is>
      </c>
      <c r="C37" s="17" t="n"/>
      <c r="D37" s="17" t="n"/>
    </row>
    <row r="38" ht="16" customHeight="1">
      <c r="B38" s="18" t="inlineStr">
        <is>
          <t>Azul-escuro: título de coluna</t>
        </is>
      </c>
      <c r="C38" s="19" t="n"/>
      <c r="D38" s="1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7">
    <mergeCell ref="B11:D11"/>
    <mergeCell ref="B14:D14"/>
    <mergeCell ref="B1:D1"/>
    <mergeCell ref="B8:D8"/>
    <mergeCell ref="B13:D13"/>
    <mergeCell ref="B29:D29"/>
    <mergeCell ref="B38:D38"/>
    <mergeCell ref="B34:D34"/>
    <mergeCell ref="B10:D10"/>
    <mergeCell ref="B28:D28"/>
    <mergeCell ref="B37:D37"/>
    <mergeCell ref="B9:D9"/>
    <mergeCell ref="B30:D30"/>
    <mergeCell ref="B15:D15"/>
    <mergeCell ref="B6:D6"/>
    <mergeCell ref="B33:D33"/>
    <mergeCell ref="B5:D5"/>
    <mergeCell ref="B36:D36"/>
    <mergeCell ref="B32:D32"/>
    <mergeCell ref="B4:D4"/>
    <mergeCell ref="B35:D35"/>
    <mergeCell ref="B26:D26"/>
    <mergeCell ref="B7:D7"/>
    <mergeCell ref="B31:D31"/>
    <mergeCell ref="B27:D27"/>
    <mergeCell ref="B12:D12"/>
    <mergeCell ref="B2:D2"/>
  </mergeCells>
  <printOptions horizontalCentered="1"/>
  <pageMargins left="0.5" right="0.5" top="0.75" bottom="0.75" header="0.5" footer="0.5"/>
  <pageSetup orientation="portrait" paperSize="9" fitToHeight="0" fitToWidth="1"/>
  <headerFooter>
    <oddHeader>&amp;L&amp;8 &amp;A</oddHeader>
    <oddFooter>&amp;C&amp;"Arial,Italic"&amp;6 Modelo do curso IA Generativa no Serviço Público. Não é consultoria jurídica; use a ferramenta autorizada pelo seu órgão e confirme com a chefia e o encarregado de dados.&amp;R&amp;6 Pág. 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5"/>
  <sheetViews>
    <sheetView showGridLines="0" tabSelected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14" customWidth="1" min="3" max="3"/>
    <col width="15" customWidth="1" min="4" max="4"/>
    <col width="22" customWidth="1" min="5" max="5"/>
    <col width="11" customWidth="1" min="6" max="6"/>
    <col width="13" customWidth="1" min="7" max="7"/>
    <col width="18" customWidth="1" min="8" max="8"/>
    <col width="24" customWidth="1" min="9" max="9"/>
    <col width="42" customWidth="1" min="10" max="10"/>
    <col width="14" customWidth="1" min="11" max="11"/>
    <col width="13" customWidth="1" min="12" max="12"/>
    <col width="34" customWidth="1" min="13" max="13"/>
  </cols>
  <sheetData>
    <row r="1" ht="26" customHeight="1">
      <c r="A1" s="1" t="inlineStr">
        <is>
          <t>Minhas tarefas · uma linha por tarefa de rotina (até 30)</t>
        </is>
      </c>
    </row>
    <row r="2" ht="26" customHeight="1">
      <c r="A2" s="2" t="inlineStr">
        <is>
          <t>Modelo do curso IA Generativa no Serviço Público. Não é consultoria jurídica; use a ferramenta autorizada pelo seu órgão e confirme com a chefia e o encarregado de dados.</t>
        </is>
      </c>
    </row>
    <row r="3" ht="29" customHeight="1">
      <c r="B3" s="20" t="inlineStr">
        <is>
          <t>Semanas por mês</t>
        </is>
      </c>
      <c r="C3" s="21" t="n">
        <v>4</v>
      </c>
      <c r="D3" s="22" t="inlineStr">
        <is>
          <t>Começa com 4, uma conta simples (o mês tem um pouco mais de quatro semanas). Você pode mudar. Células em amarelo-claro: você digita. Células em cinza: a planilha calcula, não digite. Linha em vermelho-claro: tarefa com dado pessoal ou sigilo, fora da conta. A cor nunca é a única pista: a coluna "Situação" diz a mesma coisa por escrito.</t>
        </is>
      </c>
    </row>
    <row r="4" ht="42" customHeight="1">
      <c r="A4" s="23" t="inlineStr">
        <is>
          <t>Atenção: Não escreva nomes de pessoas, CPF, matrícula, endereço, dados de saúde, número de processo nem senha. Descreva a tarefa de forma geral: "responder pedido de informação", "resumir norma", "ata de reunião". Se a tarefa envolve dados de uma pessoa, marque isso na coluna própria e veja o Módulo 4 (Dados pessoais e sigilo).</t>
        </is>
      </c>
    </row>
    <row r="5" ht="48" customHeight="1">
      <c r="A5" s="8" t="inlineStr">
        <is>
          <t>Nº</t>
        </is>
      </c>
      <c r="B5" s="8" t="inlineStr">
        <is>
          <t>Tarefa da rotina</t>
        </is>
      </c>
      <c r="C5" s="8" t="inlineStr">
        <is>
          <t>Tipo</t>
        </is>
      </c>
      <c r="D5" s="8" t="inlineStr">
        <is>
          <t>Pode receber ajuda de IA?</t>
        </is>
      </c>
      <c r="E5" s="8" t="inlineStr">
        <is>
          <t>Tem dado pessoal ou sigilo?</t>
        </is>
      </c>
      <c r="F5" s="8" t="inlineStr">
        <is>
          <t>Vezes por semana</t>
        </is>
      </c>
      <c r="G5" s="8" t="inlineStr">
        <is>
          <t>Minutos por vez, sem IA</t>
        </is>
      </c>
      <c r="H5" s="8" t="inlineStr">
        <is>
          <t>Minutos por vez, com IA e conferência</t>
        </is>
      </c>
      <c r="I5" s="8" t="inlineStr">
        <is>
          <t>Quem confere</t>
        </is>
      </c>
      <c r="J5" s="8" t="inlineStr">
        <is>
          <t>Situação</t>
        </is>
      </c>
      <c r="K5" s="8" t="inlineStr">
        <is>
          <t>Minutos poupados por semana</t>
        </is>
      </c>
      <c r="L5" s="8" t="inlineStr">
        <is>
          <t>Horas poupadas por mês</t>
        </is>
      </c>
      <c r="M5" s="8" t="inlineStr">
        <is>
          <t>Observações</t>
        </is>
      </c>
    </row>
    <row r="6" ht="40" customHeight="1">
      <c r="A6" s="24">
        <f>IF(B6="","",ROW()-5)</f>
        <v/>
      </c>
      <c r="B6" s="14" t="n"/>
      <c r="C6" s="25" t="n"/>
      <c r="D6" s="25" t="n"/>
      <c r="E6" s="25" t="n"/>
      <c r="F6" s="25" t="n"/>
      <c r="G6" s="25" t="n"/>
      <c r="H6" s="25" t="n"/>
      <c r="I6" s="14" t="n"/>
      <c r="J6" s="16">
        <f>IF(B6="","",IF(E6="Sim (não pode usar IA)","Fora da conta: dado pessoal ou sigilo. Veja o Módulo 4 (Dados pessoais e sigilo)",IF(D6="Não","Fora da conta: IA não indicada",IF(E6="Sim (tirar antes)","Medir só tirando os dados","Pode medir"))))</f>
        <v/>
      </c>
      <c r="K6" s="24">
        <f>IF(OR(J6="Pode medir",J6="Medir só tirando os dados"),IF(OR(F6="",G6="",H6=""),"",F6*(G6-H6)),"")</f>
        <v/>
      </c>
      <c r="L6" s="26">
        <f>IF(K6="","",K6*$C$3/60)</f>
        <v/>
      </c>
      <c r="M6" s="14" t="n"/>
    </row>
    <row r="7" ht="40" customHeight="1">
      <c r="A7" s="24">
        <f>IF(B7="","",ROW()-5)</f>
        <v/>
      </c>
      <c r="B7" s="14" t="n"/>
      <c r="C7" s="25" t="n"/>
      <c r="D7" s="25" t="n"/>
      <c r="E7" s="25" t="n"/>
      <c r="F7" s="25" t="n"/>
      <c r="G7" s="25" t="n"/>
      <c r="H7" s="25" t="n"/>
      <c r="I7" s="14" t="n"/>
      <c r="J7" s="16">
        <f>IF(B7="","",IF(E7="Sim (não pode usar IA)","Fora da conta: dado pessoal ou sigilo. Veja o Módulo 4 (Dados pessoais e sigilo)",IF(D7="Não","Fora da conta: IA não indicada",IF(E7="Sim (tirar antes)","Medir só tirando os dados","Pode medir"))))</f>
        <v/>
      </c>
      <c r="K7" s="24">
        <f>IF(OR(J7="Pode medir",J7="Medir só tirando os dados"),IF(OR(F7="",G7="",H7=""),"",F7*(G7-H7)),"")</f>
        <v/>
      </c>
      <c r="L7" s="26">
        <f>IF(K7="","",K7*$C$3/60)</f>
        <v/>
      </c>
      <c r="M7" s="14" t="n"/>
    </row>
    <row r="8" ht="40" customHeight="1">
      <c r="A8" s="24">
        <f>IF(B8="","",ROW()-5)</f>
        <v/>
      </c>
      <c r="B8" s="14" t="n"/>
      <c r="C8" s="25" t="n"/>
      <c r="D8" s="25" t="n"/>
      <c r="E8" s="25" t="n"/>
      <c r="F8" s="25" t="n"/>
      <c r="G8" s="25" t="n"/>
      <c r="H8" s="25" t="n"/>
      <c r="I8" s="14" t="n"/>
      <c r="J8" s="16">
        <f>IF(B8="","",IF(E8="Sim (não pode usar IA)","Fora da conta: dado pessoal ou sigilo. Veja o Módulo 4 (Dados pessoais e sigilo)",IF(D8="Não","Fora da conta: IA não indicada",IF(E8="Sim (tirar antes)","Medir só tirando os dados","Pode medir"))))</f>
        <v/>
      </c>
      <c r="K8" s="24">
        <f>IF(OR(J8="Pode medir",J8="Medir só tirando os dados"),IF(OR(F8="",G8="",H8=""),"",F8*(G8-H8)),"")</f>
        <v/>
      </c>
      <c r="L8" s="26">
        <f>IF(K8="","",K8*$C$3/60)</f>
        <v/>
      </c>
      <c r="M8" s="14" t="n"/>
    </row>
    <row r="9" ht="40" customHeight="1">
      <c r="A9" s="24">
        <f>IF(B9="","",ROW()-5)</f>
        <v/>
      </c>
      <c r="B9" s="14" t="n"/>
      <c r="C9" s="25" t="n"/>
      <c r="D9" s="25" t="n"/>
      <c r="E9" s="25" t="n"/>
      <c r="F9" s="25" t="n"/>
      <c r="G9" s="25" t="n"/>
      <c r="H9" s="25" t="n"/>
      <c r="I9" s="14" t="n"/>
      <c r="J9" s="16">
        <f>IF(B9="","",IF(E9="Sim (não pode usar IA)","Fora da conta: dado pessoal ou sigilo. Veja o Módulo 4 (Dados pessoais e sigilo)",IF(D9="Não","Fora da conta: IA não indicada",IF(E9="Sim (tirar antes)","Medir só tirando os dados","Pode medir"))))</f>
        <v/>
      </c>
      <c r="K9" s="24">
        <f>IF(OR(J9="Pode medir",J9="Medir só tirando os dados"),IF(OR(F9="",G9="",H9=""),"",F9*(G9-H9)),"")</f>
        <v/>
      </c>
      <c r="L9" s="26">
        <f>IF(K9="","",K9*$C$3/60)</f>
        <v/>
      </c>
      <c r="M9" s="14" t="n"/>
    </row>
    <row r="10" ht="40" customHeight="1">
      <c r="A10" s="24">
        <f>IF(B10="","",ROW()-5)</f>
        <v/>
      </c>
      <c r="B10" s="14" t="n"/>
      <c r="C10" s="25" t="n"/>
      <c r="D10" s="25" t="n"/>
      <c r="E10" s="25" t="n"/>
      <c r="F10" s="25" t="n"/>
      <c r="G10" s="25" t="n"/>
      <c r="H10" s="25" t="n"/>
      <c r="I10" s="14" t="n"/>
      <c r="J10" s="16">
        <f>IF(B10="","",IF(E10="Sim (não pode usar IA)","Fora da conta: dado pessoal ou sigilo. Veja o Módulo 4 (Dados pessoais e sigilo)",IF(D10="Não","Fora da conta: IA não indicada",IF(E10="Sim (tirar antes)","Medir só tirando os dados","Pode medir"))))</f>
        <v/>
      </c>
      <c r="K10" s="24">
        <f>IF(OR(J10="Pode medir",J10="Medir só tirando os dados"),IF(OR(F10="",G10="",H10=""),"",F10*(G10-H10)),"")</f>
        <v/>
      </c>
      <c r="L10" s="26">
        <f>IF(K10="","",K10*$C$3/60)</f>
        <v/>
      </c>
      <c r="M10" s="14" t="n"/>
    </row>
    <row r="11" ht="40" customHeight="1">
      <c r="A11" s="24">
        <f>IF(B11="","",ROW()-5)</f>
        <v/>
      </c>
      <c r="B11" s="14" t="n"/>
      <c r="C11" s="25" t="n"/>
      <c r="D11" s="25" t="n"/>
      <c r="E11" s="25" t="n"/>
      <c r="F11" s="25" t="n"/>
      <c r="G11" s="25" t="n"/>
      <c r="H11" s="25" t="n"/>
      <c r="I11" s="14" t="n"/>
      <c r="J11" s="16">
        <f>IF(B11="","",IF(E11="Sim (não pode usar IA)","Fora da conta: dado pessoal ou sigilo. Veja o Módulo 4 (Dados pessoais e sigilo)",IF(D11="Não","Fora da conta: IA não indicada",IF(E11="Sim (tirar antes)","Medir só tirando os dados","Pode medir"))))</f>
        <v/>
      </c>
      <c r="K11" s="24">
        <f>IF(OR(J11="Pode medir",J11="Medir só tirando os dados"),IF(OR(F11="",G11="",H11=""),"",F11*(G11-H11)),"")</f>
        <v/>
      </c>
      <c r="L11" s="26">
        <f>IF(K11="","",K11*$C$3/60)</f>
        <v/>
      </c>
      <c r="M11" s="14" t="n"/>
    </row>
    <row r="12" ht="40" customHeight="1">
      <c r="A12" s="24">
        <f>IF(B12="","",ROW()-5)</f>
        <v/>
      </c>
      <c r="B12" s="14" t="n"/>
      <c r="C12" s="25" t="n"/>
      <c r="D12" s="25" t="n"/>
      <c r="E12" s="25" t="n"/>
      <c r="F12" s="25" t="n"/>
      <c r="G12" s="25" t="n"/>
      <c r="H12" s="25" t="n"/>
      <c r="I12" s="14" t="n"/>
      <c r="J12" s="16">
        <f>IF(B12="","",IF(E12="Sim (não pode usar IA)","Fora da conta: dado pessoal ou sigilo. Veja o Módulo 4 (Dados pessoais e sigilo)",IF(D12="Não","Fora da conta: IA não indicada",IF(E12="Sim (tirar antes)","Medir só tirando os dados","Pode medir"))))</f>
        <v/>
      </c>
      <c r="K12" s="24">
        <f>IF(OR(J12="Pode medir",J12="Medir só tirando os dados"),IF(OR(F12="",G12="",H12=""),"",F12*(G12-H12)),"")</f>
        <v/>
      </c>
      <c r="L12" s="26">
        <f>IF(K12="","",K12*$C$3/60)</f>
        <v/>
      </c>
      <c r="M12" s="14" t="n"/>
    </row>
    <row r="13" ht="40" customHeight="1">
      <c r="A13" s="24">
        <f>IF(B13="","",ROW()-5)</f>
        <v/>
      </c>
      <c r="B13" s="14" t="n"/>
      <c r="C13" s="25" t="n"/>
      <c r="D13" s="25" t="n"/>
      <c r="E13" s="25" t="n"/>
      <c r="F13" s="25" t="n"/>
      <c r="G13" s="25" t="n"/>
      <c r="H13" s="25" t="n"/>
      <c r="I13" s="14" t="n"/>
      <c r="J13" s="16">
        <f>IF(B13="","",IF(E13="Sim (não pode usar IA)","Fora da conta: dado pessoal ou sigilo. Veja o Módulo 4 (Dados pessoais e sigilo)",IF(D13="Não","Fora da conta: IA não indicada",IF(E13="Sim (tirar antes)","Medir só tirando os dados","Pode medir"))))</f>
        <v/>
      </c>
      <c r="K13" s="24">
        <f>IF(OR(J13="Pode medir",J13="Medir só tirando os dados"),IF(OR(F13="",G13="",H13=""),"",F13*(G13-H13)),"")</f>
        <v/>
      </c>
      <c r="L13" s="26">
        <f>IF(K13="","",K13*$C$3/60)</f>
        <v/>
      </c>
      <c r="M13" s="14" t="n"/>
    </row>
    <row r="14" ht="40" customHeight="1">
      <c r="A14" s="24">
        <f>IF(B14="","",ROW()-5)</f>
        <v/>
      </c>
      <c r="B14" s="14" t="n"/>
      <c r="C14" s="25" t="n"/>
      <c r="D14" s="25" t="n"/>
      <c r="E14" s="25" t="n"/>
      <c r="F14" s="25" t="n"/>
      <c r="G14" s="25" t="n"/>
      <c r="H14" s="25" t="n"/>
      <c r="I14" s="14" t="n"/>
      <c r="J14" s="16">
        <f>IF(B14="","",IF(E14="Sim (não pode usar IA)","Fora da conta: dado pessoal ou sigilo. Veja o Módulo 4 (Dados pessoais e sigilo)",IF(D14="Não","Fora da conta: IA não indicada",IF(E14="Sim (tirar antes)","Medir só tirando os dados","Pode medir"))))</f>
        <v/>
      </c>
      <c r="K14" s="24">
        <f>IF(OR(J14="Pode medir",J14="Medir só tirando os dados"),IF(OR(F14="",G14="",H14=""),"",F14*(G14-H14)),"")</f>
        <v/>
      </c>
      <c r="L14" s="26">
        <f>IF(K14="","",K14*$C$3/60)</f>
        <v/>
      </c>
      <c r="M14" s="14" t="n"/>
    </row>
    <row r="15" ht="40" customHeight="1">
      <c r="A15" s="24">
        <f>IF(B15="","",ROW()-5)</f>
        <v/>
      </c>
      <c r="B15" s="14" t="n"/>
      <c r="C15" s="25" t="n"/>
      <c r="D15" s="25" t="n"/>
      <c r="E15" s="25" t="n"/>
      <c r="F15" s="25" t="n"/>
      <c r="G15" s="25" t="n"/>
      <c r="H15" s="25" t="n"/>
      <c r="I15" s="14" t="n"/>
      <c r="J15" s="16">
        <f>IF(B15="","",IF(E15="Sim (não pode usar IA)","Fora da conta: dado pessoal ou sigilo. Veja o Módulo 4 (Dados pessoais e sigilo)",IF(D15="Não","Fora da conta: IA não indicada",IF(E15="Sim (tirar antes)","Medir só tirando os dados","Pode medir"))))</f>
        <v/>
      </c>
      <c r="K15" s="24">
        <f>IF(OR(J15="Pode medir",J15="Medir só tirando os dados"),IF(OR(F15="",G15="",H15=""),"",F15*(G15-H15)),"")</f>
        <v/>
      </c>
      <c r="L15" s="26">
        <f>IF(K15="","",K15*$C$3/60)</f>
        <v/>
      </c>
      <c r="M15" s="14" t="n"/>
    </row>
    <row r="16" ht="40" customHeight="1">
      <c r="A16" s="24">
        <f>IF(B16="","",ROW()-5)</f>
        <v/>
      </c>
      <c r="B16" s="14" t="n"/>
      <c r="C16" s="25" t="n"/>
      <c r="D16" s="25" t="n"/>
      <c r="E16" s="25" t="n"/>
      <c r="F16" s="25" t="n"/>
      <c r="G16" s="25" t="n"/>
      <c r="H16" s="25" t="n"/>
      <c r="I16" s="14" t="n"/>
      <c r="J16" s="16">
        <f>IF(B16="","",IF(E16="Sim (não pode usar IA)","Fora da conta: dado pessoal ou sigilo. Veja o Módulo 4 (Dados pessoais e sigilo)",IF(D16="Não","Fora da conta: IA não indicada",IF(E16="Sim (tirar antes)","Medir só tirando os dados","Pode medir"))))</f>
        <v/>
      </c>
      <c r="K16" s="24">
        <f>IF(OR(J16="Pode medir",J16="Medir só tirando os dados"),IF(OR(F16="",G16="",H16=""),"",F16*(G16-H16)),"")</f>
        <v/>
      </c>
      <c r="L16" s="26">
        <f>IF(K16="","",K16*$C$3/60)</f>
        <v/>
      </c>
      <c r="M16" s="14" t="n"/>
    </row>
    <row r="17" ht="40" customHeight="1">
      <c r="A17" s="24">
        <f>IF(B17="","",ROW()-5)</f>
        <v/>
      </c>
      <c r="B17" s="14" t="n"/>
      <c r="C17" s="25" t="n"/>
      <c r="D17" s="25" t="n"/>
      <c r="E17" s="25" t="n"/>
      <c r="F17" s="25" t="n"/>
      <c r="G17" s="25" t="n"/>
      <c r="H17" s="25" t="n"/>
      <c r="I17" s="14" t="n"/>
      <c r="J17" s="16">
        <f>IF(B17="","",IF(E17="Sim (não pode usar IA)","Fora da conta: dado pessoal ou sigilo. Veja o Módulo 4 (Dados pessoais e sigilo)",IF(D17="Não","Fora da conta: IA não indicada",IF(E17="Sim (tirar antes)","Medir só tirando os dados","Pode medir"))))</f>
        <v/>
      </c>
      <c r="K17" s="24">
        <f>IF(OR(J17="Pode medir",J17="Medir só tirando os dados"),IF(OR(F17="",G17="",H17=""),"",F17*(G17-H17)),"")</f>
        <v/>
      </c>
      <c r="L17" s="26">
        <f>IF(K17="","",K17*$C$3/60)</f>
        <v/>
      </c>
      <c r="M17" s="14" t="n"/>
    </row>
    <row r="18" ht="40" customHeight="1">
      <c r="A18" s="24">
        <f>IF(B18="","",ROW()-5)</f>
        <v/>
      </c>
      <c r="B18" s="14" t="n"/>
      <c r="C18" s="25" t="n"/>
      <c r="D18" s="25" t="n"/>
      <c r="E18" s="25" t="n"/>
      <c r="F18" s="25" t="n"/>
      <c r="G18" s="25" t="n"/>
      <c r="H18" s="25" t="n"/>
      <c r="I18" s="14" t="n"/>
      <c r="J18" s="16">
        <f>IF(B18="","",IF(E18="Sim (não pode usar IA)","Fora da conta: dado pessoal ou sigilo. Veja o Módulo 4 (Dados pessoais e sigilo)",IF(D18="Não","Fora da conta: IA não indicada",IF(E18="Sim (tirar antes)","Medir só tirando os dados","Pode medir"))))</f>
        <v/>
      </c>
      <c r="K18" s="24">
        <f>IF(OR(J18="Pode medir",J18="Medir só tirando os dados"),IF(OR(F18="",G18="",H18=""),"",F18*(G18-H18)),"")</f>
        <v/>
      </c>
      <c r="L18" s="26">
        <f>IF(K18="","",K18*$C$3/60)</f>
        <v/>
      </c>
      <c r="M18" s="14" t="n"/>
    </row>
    <row r="19" ht="40" customHeight="1">
      <c r="A19" s="24">
        <f>IF(B19="","",ROW()-5)</f>
        <v/>
      </c>
      <c r="B19" s="14" t="n"/>
      <c r="C19" s="25" t="n"/>
      <c r="D19" s="25" t="n"/>
      <c r="E19" s="25" t="n"/>
      <c r="F19" s="25" t="n"/>
      <c r="G19" s="25" t="n"/>
      <c r="H19" s="25" t="n"/>
      <c r="I19" s="14" t="n"/>
      <c r="J19" s="16">
        <f>IF(B19="","",IF(E19="Sim (não pode usar IA)","Fora da conta: dado pessoal ou sigilo. Veja o Módulo 4 (Dados pessoais e sigilo)",IF(D19="Não","Fora da conta: IA não indicada",IF(E19="Sim (tirar antes)","Medir só tirando os dados","Pode medir"))))</f>
        <v/>
      </c>
      <c r="K19" s="24">
        <f>IF(OR(J19="Pode medir",J19="Medir só tirando os dados"),IF(OR(F19="",G19="",H19=""),"",F19*(G19-H19)),"")</f>
        <v/>
      </c>
      <c r="L19" s="26">
        <f>IF(K19="","",K19*$C$3/60)</f>
        <v/>
      </c>
      <c r="M19" s="14" t="n"/>
    </row>
    <row r="20" ht="40" customHeight="1">
      <c r="A20" s="24">
        <f>IF(B20="","",ROW()-5)</f>
        <v/>
      </c>
      <c r="B20" s="14" t="n"/>
      <c r="C20" s="25" t="n"/>
      <c r="D20" s="25" t="n"/>
      <c r="E20" s="25" t="n"/>
      <c r="F20" s="25" t="n"/>
      <c r="G20" s="25" t="n"/>
      <c r="H20" s="25" t="n"/>
      <c r="I20" s="14" t="n"/>
      <c r="J20" s="16">
        <f>IF(B20="","",IF(E20="Sim (não pode usar IA)","Fora da conta: dado pessoal ou sigilo. Veja o Módulo 4 (Dados pessoais e sigilo)",IF(D20="Não","Fora da conta: IA não indicada",IF(E20="Sim (tirar antes)","Medir só tirando os dados","Pode medir"))))</f>
        <v/>
      </c>
      <c r="K20" s="24">
        <f>IF(OR(J20="Pode medir",J20="Medir só tirando os dados"),IF(OR(F20="",G20="",H20=""),"",F20*(G20-H20)),"")</f>
        <v/>
      </c>
      <c r="L20" s="26">
        <f>IF(K20="","",K20*$C$3/60)</f>
        <v/>
      </c>
      <c r="M20" s="14" t="n"/>
    </row>
    <row r="21" ht="40" customHeight="1">
      <c r="A21" s="24">
        <f>IF(B21="","",ROW()-5)</f>
        <v/>
      </c>
      <c r="B21" s="14" t="n"/>
      <c r="C21" s="25" t="n"/>
      <c r="D21" s="25" t="n"/>
      <c r="E21" s="25" t="n"/>
      <c r="F21" s="25" t="n"/>
      <c r="G21" s="25" t="n"/>
      <c r="H21" s="25" t="n"/>
      <c r="I21" s="14" t="n"/>
      <c r="J21" s="16">
        <f>IF(B21="","",IF(E21="Sim (não pode usar IA)","Fora da conta: dado pessoal ou sigilo. Veja o Módulo 4 (Dados pessoais e sigilo)",IF(D21="Não","Fora da conta: IA não indicada",IF(E21="Sim (tirar antes)","Medir só tirando os dados","Pode medir"))))</f>
        <v/>
      </c>
      <c r="K21" s="24">
        <f>IF(OR(J21="Pode medir",J21="Medir só tirando os dados"),IF(OR(F21="",G21="",H21=""),"",F21*(G21-H21)),"")</f>
        <v/>
      </c>
      <c r="L21" s="26">
        <f>IF(K21="","",K21*$C$3/60)</f>
        <v/>
      </c>
      <c r="M21" s="14" t="n"/>
    </row>
    <row r="22" ht="40" customHeight="1">
      <c r="A22" s="24">
        <f>IF(B22="","",ROW()-5)</f>
        <v/>
      </c>
      <c r="B22" s="14" t="n"/>
      <c r="C22" s="25" t="n"/>
      <c r="D22" s="25" t="n"/>
      <c r="E22" s="25" t="n"/>
      <c r="F22" s="25" t="n"/>
      <c r="G22" s="25" t="n"/>
      <c r="H22" s="25" t="n"/>
      <c r="I22" s="14" t="n"/>
      <c r="J22" s="16">
        <f>IF(B22="","",IF(E22="Sim (não pode usar IA)","Fora da conta: dado pessoal ou sigilo. Veja o Módulo 4 (Dados pessoais e sigilo)",IF(D22="Não","Fora da conta: IA não indicada",IF(E22="Sim (tirar antes)","Medir só tirando os dados","Pode medir"))))</f>
        <v/>
      </c>
      <c r="K22" s="24">
        <f>IF(OR(J22="Pode medir",J22="Medir só tirando os dados"),IF(OR(F22="",G22="",H22=""),"",F22*(G22-H22)),"")</f>
        <v/>
      </c>
      <c r="L22" s="26">
        <f>IF(K22="","",K22*$C$3/60)</f>
        <v/>
      </c>
      <c r="M22" s="14" t="n"/>
    </row>
    <row r="23" ht="40" customHeight="1">
      <c r="A23" s="24">
        <f>IF(B23="","",ROW()-5)</f>
        <v/>
      </c>
      <c r="B23" s="14" t="n"/>
      <c r="C23" s="25" t="n"/>
      <c r="D23" s="25" t="n"/>
      <c r="E23" s="25" t="n"/>
      <c r="F23" s="25" t="n"/>
      <c r="G23" s="25" t="n"/>
      <c r="H23" s="25" t="n"/>
      <c r="I23" s="14" t="n"/>
      <c r="J23" s="16">
        <f>IF(B23="","",IF(E23="Sim (não pode usar IA)","Fora da conta: dado pessoal ou sigilo. Veja o Módulo 4 (Dados pessoais e sigilo)",IF(D23="Não","Fora da conta: IA não indicada",IF(E23="Sim (tirar antes)","Medir só tirando os dados","Pode medir"))))</f>
        <v/>
      </c>
      <c r="K23" s="24">
        <f>IF(OR(J23="Pode medir",J23="Medir só tirando os dados"),IF(OR(F23="",G23="",H23=""),"",F23*(G23-H23)),"")</f>
        <v/>
      </c>
      <c r="L23" s="26">
        <f>IF(K23="","",K23*$C$3/60)</f>
        <v/>
      </c>
      <c r="M23" s="14" t="n"/>
    </row>
    <row r="24" ht="40" customHeight="1">
      <c r="A24" s="24">
        <f>IF(B24="","",ROW()-5)</f>
        <v/>
      </c>
      <c r="B24" s="14" t="n"/>
      <c r="C24" s="25" t="n"/>
      <c r="D24" s="25" t="n"/>
      <c r="E24" s="25" t="n"/>
      <c r="F24" s="25" t="n"/>
      <c r="G24" s="25" t="n"/>
      <c r="H24" s="25" t="n"/>
      <c r="I24" s="14" t="n"/>
      <c r="J24" s="16">
        <f>IF(B24="","",IF(E24="Sim (não pode usar IA)","Fora da conta: dado pessoal ou sigilo. Veja o Módulo 4 (Dados pessoais e sigilo)",IF(D24="Não","Fora da conta: IA não indicada",IF(E24="Sim (tirar antes)","Medir só tirando os dados","Pode medir"))))</f>
        <v/>
      </c>
      <c r="K24" s="24">
        <f>IF(OR(J24="Pode medir",J24="Medir só tirando os dados"),IF(OR(F24="",G24="",H24=""),"",F24*(G24-H24)),"")</f>
        <v/>
      </c>
      <c r="L24" s="26">
        <f>IF(K24="","",K24*$C$3/60)</f>
        <v/>
      </c>
      <c r="M24" s="14" t="n"/>
    </row>
    <row r="25" ht="40" customHeight="1">
      <c r="A25" s="24">
        <f>IF(B25="","",ROW()-5)</f>
        <v/>
      </c>
      <c r="B25" s="14" t="n"/>
      <c r="C25" s="25" t="n"/>
      <c r="D25" s="25" t="n"/>
      <c r="E25" s="25" t="n"/>
      <c r="F25" s="25" t="n"/>
      <c r="G25" s="25" t="n"/>
      <c r="H25" s="25" t="n"/>
      <c r="I25" s="14" t="n"/>
      <c r="J25" s="16">
        <f>IF(B25="","",IF(E25="Sim (não pode usar IA)","Fora da conta: dado pessoal ou sigilo. Veja o Módulo 4 (Dados pessoais e sigilo)",IF(D25="Não","Fora da conta: IA não indicada",IF(E25="Sim (tirar antes)","Medir só tirando os dados","Pode medir"))))</f>
        <v/>
      </c>
      <c r="K25" s="24">
        <f>IF(OR(J25="Pode medir",J25="Medir só tirando os dados"),IF(OR(F25="",G25="",H25=""),"",F25*(G25-H25)),"")</f>
        <v/>
      </c>
      <c r="L25" s="26">
        <f>IF(K25="","",K25*$C$3/60)</f>
        <v/>
      </c>
      <c r="M25" s="14" t="n"/>
    </row>
    <row r="26" ht="40" customHeight="1">
      <c r="A26" s="24">
        <f>IF(B26="","",ROW()-5)</f>
        <v/>
      </c>
      <c r="B26" s="14" t="n"/>
      <c r="C26" s="25" t="n"/>
      <c r="D26" s="25" t="n"/>
      <c r="E26" s="25" t="n"/>
      <c r="F26" s="25" t="n"/>
      <c r="G26" s="25" t="n"/>
      <c r="H26" s="25" t="n"/>
      <c r="I26" s="14" t="n"/>
      <c r="J26" s="16">
        <f>IF(B26="","",IF(E26="Sim (não pode usar IA)","Fora da conta: dado pessoal ou sigilo. Veja o Módulo 4 (Dados pessoais e sigilo)",IF(D26="Não","Fora da conta: IA não indicada",IF(E26="Sim (tirar antes)","Medir só tirando os dados","Pode medir"))))</f>
        <v/>
      </c>
      <c r="K26" s="24">
        <f>IF(OR(J26="Pode medir",J26="Medir só tirando os dados"),IF(OR(F26="",G26="",H26=""),"",F26*(G26-H26)),"")</f>
        <v/>
      </c>
      <c r="L26" s="26">
        <f>IF(K26="","",K26*$C$3/60)</f>
        <v/>
      </c>
      <c r="M26" s="14" t="n"/>
    </row>
    <row r="27" ht="40" customHeight="1">
      <c r="A27" s="24">
        <f>IF(B27="","",ROW()-5)</f>
        <v/>
      </c>
      <c r="B27" s="14" t="n"/>
      <c r="C27" s="25" t="n"/>
      <c r="D27" s="25" t="n"/>
      <c r="E27" s="25" t="n"/>
      <c r="F27" s="25" t="n"/>
      <c r="G27" s="25" t="n"/>
      <c r="H27" s="25" t="n"/>
      <c r="I27" s="14" t="n"/>
      <c r="J27" s="16">
        <f>IF(B27="","",IF(E27="Sim (não pode usar IA)","Fora da conta: dado pessoal ou sigilo. Veja o Módulo 4 (Dados pessoais e sigilo)",IF(D27="Não","Fora da conta: IA não indicada",IF(E27="Sim (tirar antes)","Medir só tirando os dados","Pode medir"))))</f>
        <v/>
      </c>
      <c r="K27" s="24">
        <f>IF(OR(J27="Pode medir",J27="Medir só tirando os dados"),IF(OR(F27="",G27="",H27=""),"",F27*(G27-H27)),"")</f>
        <v/>
      </c>
      <c r="L27" s="26">
        <f>IF(K27="","",K27*$C$3/60)</f>
        <v/>
      </c>
      <c r="M27" s="14" t="n"/>
    </row>
    <row r="28" ht="40" customHeight="1">
      <c r="A28" s="24">
        <f>IF(B28="","",ROW()-5)</f>
        <v/>
      </c>
      <c r="B28" s="14" t="n"/>
      <c r="C28" s="25" t="n"/>
      <c r="D28" s="25" t="n"/>
      <c r="E28" s="25" t="n"/>
      <c r="F28" s="25" t="n"/>
      <c r="G28" s="25" t="n"/>
      <c r="H28" s="25" t="n"/>
      <c r="I28" s="14" t="n"/>
      <c r="J28" s="16">
        <f>IF(B28="","",IF(E28="Sim (não pode usar IA)","Fora da conta: dado pessoal ou sigilo. Veja o Módulo 4 (Dados pessoais e sigilo)",IF(D28="Não","Fora da conta: IA não indicada",IF(E28="Sim (tirar antes)","Medir só tirando os dados","Pode medir"))))</f>
        <v/>
      </c>
      <c r="K28" s="24">
        <f>IF(OR(J28="Pode medir",J28="Medir só tirando os dados"),IF(OR(F28="",G28="",H28=""),"",F28*(G28-H28)),"")</f>
        <v/>
      </c>
      <c r="L28" s="26">
        <f>IF(K28="","",K28*$C$3/60)</f>
        <v/>
      </c>
      <c r="M28" s="14" t="n"/>
    </row>
    <row r="29" ht="40" customHeight="1">
      <c r="A29" s="24">
        <f>IF(B29="","",ROW()-5)</f>
        <v/>
      </c>
      <c r="B29" s="14" t="n"/>
      <c r="C29" s="25" t="n"/>
      <c r="D29" s="25" t="n"/>
      <c r="E29" s="25" t="n"/>
      <c r="F29" s="25" t="n"/>
      <c r="G29" s="25" t="n"/>
      <c r="H29" s="25" t="n"/>
      <c r="I29" s="14" t="n"/>
      <c r="J29" s="16">
        <f>IF(B29="","",IF(E29="Sim (não pode usar IA)","Fora da conta: dado pessoal ou sigilo. Veja o Módulo 4 (Dados pessoais e sigilo)",IF(D29="Não","Fora da conta: IA não indicada",IF(E29="Sim (tirar antes)","Medir só tirando os dados","Pode medir"))))</f>
        <v/>
      </c>
      <c r="K29" s="24">
        <f>IF(OR(J29="Pode medir",J29="Medir só tirando os dados"),IF(OR(F29="",G29="",H29=""),"",F29*(G29-H29)),"")</f>
        <v/>
      </c>
      <c r="L29" s="26">
        <f>IF(K29="","",K29*$C$3/60)</f>
        <v/>
      </c>
      <c r="M29" s="14" t="n"/>
    </row>
    <row r="30" ht="40" customHeight="1">
      <c r="A30" s="24">
        <f>IF(B30="","",ROW()-5)</f>
        <v/>
      </c>
      <c r="B30" s="14" t="n"/>
      <c r="C30" s="25" t="n"/>
      <c r="D30" s="25" t="n"/>
      <c r="E30" s="25" t="n"/>
      <c r="F30" s="25" t="n"/>
      <c r="G30" s="25" t="n"/>
      <c r="H30" s="25" t="n"/>
      <c r="I30" s="14" t="n"/>
      <c r="J30" s="16">
        <f>IF(B30="","",IF(E30="Sim (não pode usar IA)","Fora da conta: dado pessoal ou sigilo. Veja o Módulo 4 (Dados pessoais e sigilo)",IF(D30="Não","Fora da conta: IA não indicada",IF(E30="Sim (tirar antes)","Medir só tirando os dados","Pode medir"))))</f>
        <v/>
      </c>
      <c r="K30" s="24">
        <f>IF(OR(J30="Pode medir",J30="Medir só tirando os dados"),IF(OR(F30="",G30="",H30=""),"",F30*(G30-H30)),"")</f>
        <v/>
      </c>
      <c r="L30" s="26">
        <f>IF(K30="","",K30*$C$3/60)</f>
        <v/>
      </c>
      <c r="M30" s="14" t="n"/>
    </row>
    <row r="31" ht="40" customHeight="1">
      <c r="A31" s="24">
        <f>IF(B31="","",ROW()-5)</f>
        <v/>
      </c>
      <c r="B31" s="14" t="n"/>
      <c r="C31" s="25" t="n"/>
      <c r="D31" s="25" t="n"/>
      <c r="E31" s="25" t="n"/>
      <c r="F31" s="25" t="n"/>
      <c r="G31" s="25" t="n"/>
      <c r="H31" s="25" t="n"/>
      <c r="I31" s="14" t="n"/>
      <c r="J31" s="16">
        <f>IF(B31="","",IF(E31="Sim (não pode usar IA)","Fora da conta: dado pessoal ou sigilo. Veja o Módulo 4 (Dados pessoais e sigilo)",IF(D31="Não","Fora da conta: IA não indicada",IF(E31="Sim (tirar antes)","Medir só tirando os dados","Pode medir"))))</f>
        <v/>
      </c>
      <c r="K31" s="24">
        <f>IF(OR(J31="Pode medir",J31="Medir só tirando os dados"),IF(OR(F31="",G31="",H31=""),"",F31*(G31-H31)),"")</f>
        <v/>
      </c>
      <c r="L31" s="26">
        <f>IF(K31="","",K31*$C$3/60)</f>
        <v/>
      </c>
      <c r="M31" s="14" t="n"/>
    </row>
    <row r="32" ht="40" customHeight="1">
      <c r="A32" s="24">
        <f>IF(B32="","",ROW()-5)</f>
        <v/>
      </c>
      <c r="B32" s="14" t="n"/>
      <c r="C32" s="25" t="n"/>
      <c r="D32" s="25" t="n"/>
      <c r="E32" s="25" t="n"/>
      <c r="F32" s="25" t="n"/>
      <c r="G32" s="25" t="n"/>
      <c r="H32" s="25" t="n"/>
      <c r="I32" s="14" t="n"/>
      <c r="J32" s="16">
        <f>IF(B32="","",IF(E32="Sim (não pode usar IA)","Fora da conta: dado pessoal ou sigilo. Veja o Módulo 4 (Dados pessoais e sigilo)",IF(D32="Não","Fora da conta: IA não indicada",IF(E32="Sim (tirar antes)","Medir só tirando os dados","Pode medir"))))</f>
        <v/>
      </c>
      <c r="K32" s="24">
        <f>IF(OR(J32="Pode medir",J32="Medir só tirando os dados"),IF(OR(F32="",G32="",H32=""),"",F32*(G32-H32)),"")</f>
        <v/>
      </c>
      <c r="L32" s="26">
        <f>IF(K32="","",K32*$C$3/60)</f>
        <v/>
      </c>
      <c r="M32" s="14" t="n"/>
    </row>
    <row r="33" ht="40" customHeight="1">
      <c r="A33" s="24">
        <f>IF(B33="","",ROW()-5)</f>
        <v/>
      </c>
      <c r="B33" s="14" t="n"/>
      <c r="C33" s="25" t="n"/>
      <c r="D33" s="25" t="n"/>
      <c r="E33" s="25" t="n"/>
      <c r="F33" s="25" t="n"/>
      <c r="G33" s="25" t="n"/>
      <c r="H33" s="25" t="n"/>
      <c r="I33" s="14" t="n"/>
      <c r="J33" s="16">
        <f>IF(B33="","",IF(E33="Sim (não pode usar IA)","Fora da conta: dado pessoal ou sigilo. Veja o Módulo 4 (Dados pessoais e sigilo)",IF(D33="Não","Fora da conta: IA não indicada",IF(E33="Sim (tirar antes)","Medir só tirando os dados","Pode medir"))))</f>
        <v/>
      </c>
      <c r="K33" s="24">
        <f>IF(OR(J33="Pode medir",J33="Medir só tirando os dados"),IF(OR(F33="",G33="",H33=""),"",F33*(G33-H33)),"")</f>
        <v/>
      </c>
      <c r="L33" s="26">
        <f>IF(K33="","",K33*$C$3/60)</f>
        <v/>
      </c>
      <c r="M33" s="14" t="n"/>
    </row>
    <row r="34" ht="40" customHeight="1">
      <c r="A34" s="24">
        <f>IF(B34="","",ROW()-5)</f>
        <v/>
      </c>
      <c r="B34" s="14" t="n"/>
      <c r="C34" s="25" t="n"/>
      <c r="D34" s="25" t="n"/>
      <c r="E34" s="25" t="n"/>
      <c r="F34" s="25" t="n"/>
      <c r="G34" s="25" t="n"/>
      <c r="H34" s="25" t="n"/>
      <c r="I34" s="14" t="n"/>
      <c r="J34" s="16">
        <f>IF(B34="","",IF(E34="Sim (não pode usar IA)","Fora da conta: dado pessoal ou sigilo. Veja o Módulo 4 (Dados pessoais e sigilo)",IF(D34="Não","Fora da conta: IA não indicada",IF(E34="Sim (tirar antes)","Medir só tirando os dados","Pode medir"))))</f>
        <v/>
      </c>
      <c r="K34" s="24">
        <f>IF(OR(J34="Pode medir",J34="Medir só tirando os dados"),IF(OR(F34="",G34="",H34=""),"",F34*(G34-H34)),"")</f>
        <v/>
      </c>
      <c r="L34" s="26">
        <f>IF(K34="","",K34*$C$3/60)</f>
        <v/>
      </c>
      <c r="M34" s="14" t="n"/>
    </row>
    <row r="35" ht="40" customHeight="1">
      <c r="A35" s="24">
        <f>IF(B35="","",ROW()-5)</f>
        <v/>
      </c>
      <c r="B35" s="14" t="n"/>
      <c r="C35" s="25" t="n"/>
      <c r="D35" s="25" t="n"/>
      <c r="E35" s="25" t="n"/>
      <c r="F35" s="25" t="n"/>
      <c r="G35" s="25" t="n"/>
      <c r="H35" s="25" t="n"/>
      <c r="I35" s="14" t="n"/>
      <c r="J35" s="16">
        <f>IF(B35="","",IF(E35="Sim (não pode usar IA)","Fora da conta: dado pessoal ou sigilo. Veja o Módulo 4 (Dados pessoais e sigilo)",IF(D35="Não","Fora da conta: IA não indicada",IF(E35="Sim (tirar antes)","Medir só tirando os dados","Pode medir"))))</f>
        <v/>
      </c>
      <c r="K35" s="24">
        <f>IF(OR(J35="Pode medir",J35="Medir só tirando os dados"),IF(OR(F35="",G35="",H35=""),"",F35*(G35-H35)),"")</f>
        <v/>
      </c>
      <c r="L35" s="26">
        <f>IF(K35="","",K35*$C$3/60)</f>
        <v/>
      </c>
      <c r="M35" s="1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5:M35"/>
  <mergeCells count="4">
    <mergeCell ref="A4:M4"/>
    <mergeCell ref="A2:M2"/>
    <mergeCell ref="D3:M3"/>
    <mergeCell ref="A1:M1"/>
  </mergeCells>
  <conditionalFormatting sqref="A6:M35">
    <cfRule type="expression" priority="1" dxfId="0">
      <formula>$E6="Sim (não pode usar IA)"</formula>
    </cfRule>
    <cfRule type="expression" priority="2" dxfId="1">
      <formula>$E6="Sim (tirar antes)"</formula>
    </cfRule>
  </conditionalFormatting>
  <conditionalFormatting sqref="K6:L35">
    <cfRule type="expression" priority="3" dxfId="2">
      <formula>AND(ISNUMBER(K6),K6&lt;0)</formula>
    </cfRule>
    <cfRule type="expression" priority="4" dxfId="3">
      <formula>AND(ISNUMBER(K6),K6&gt;0)</formula>
    </cfRule>
  </conditionalFormatting>
  <dataValidations count="6">
    <dataValidation sqref="C6:C35" showDropDown="0" showInputMessage="1" showErrorMessage="1" allowBlank="1" errorTitle="Tipo" error="Escolha uma opção da lista." promptTitle="Tipo" prompt="Resumir, minutar, organizar, tirar dúvida, revisar ou outra." type="list">
      <formula1>Listas!$A$5:$A$10</formula1>
    </dataValidation>
    <dataValidation sqref="D6:D35" showDropDown="0" showInputMessage="1" showErrorMessage="1" allowBlank="1" errorTitle="Pode receber ajuda de IA?" error="Escolha uma opção da lista." promptTitle="Pode receber ajuda de IA?" prompt="Sim, em parte ou não." type="list">
      <formula1>Listas!$B$5:$B$7</formula1>
    </dataValidation>
    <dataValidation sqref="E6:E35" showDropDown="0" showInputMessage="1" showErrorMessage="1" allowBlank="1" errorTitle="Dado pessoal ou sigilo?" error="Escolha uma opção da lista." promptTitle="Dado pessoal ou sigilo?" prompt="Não; sim, mas dá para tirar antes; ou sim, e não pode usar IA. Veja o Módulo 4 (Dados pessoais e sigilo)." type="list">
      <formula1>Listas!$C$5:$C$7</formula1>
    </dataValidation>
    <dataValidation sqref="F6:F35" showDropDown="0" showInputMessage="1" showErrorMessage="1" allowBlank="1" errorTitle="Vezes por semana" error="Digite um número inteiro entre 0 e 100." type="whole" operator="between">
      <formula1>0</formula1>
      <formula2>100</formula2>
    </dataValidation>
    <dataValidation sqref="G6:H35" showDropDown="0" showInputMessage="1" showErrorMessage="1" allowBlank="1" errorTitle="Minutos" error="Digite só o número de minutos (de 0 a 1440)." type="decimal" operator="between">
      <formula1>0</formula1>
      <formula2>1440</formula2>
    </dataValidation>
    <dataValidation sqref="C3" showDropDown="0" showInputMessage="1" showErrorMessage="1" allowBlank="1" errorTitle="Semanas por mês" error="Digite um número entre 1 e 5 (o padrão é 4)." type="decimal" operator="between">
      <formula1>1</formula1>
      <formula2>5</formula2>
    </dataValidation>
  </dataValidations>
  <printOptions horizontalCentered="1"/>
  <pageMargins left="0.5" right="0.5" top="0.75" bottom="0.75" header="0.5" footer="0.5"/>
  <pageSetup orientation="landscape" paperSize="9" fitToHeight="0" fitToWidth="1"/>
  <headerFooter>
    <oddHeader>&amp;L&amp;8 &amp;A</oddHeader>
    <oddFooter>&amp;C&amp;"Arial,Italic"&amp;6 Modelo do curso IA Generativa no Serviço Público. Não é consultoria jurídica; use a ferramenta autorizada pelo seu órgão e confirme com a chefia e o encarregado de dados.&amp;R&amp;6 Pág. 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tabSelected="0" workbookViewId="0">
      <selection activeCell="A1" sqref="A1"/>
    </sheetView>
  </sheetViews>
  <sheetFormatPr baseColWidth="8" defaultRowHeight="15"/>
  <cols>
    <col width="62" customWidth="1" min="1" max="1"/>
    <col width="22" customWidth="1" min="2" max="2"/>
  </cols>
  <sheetData>
    <row r="1" ht="26" customHeight="1">
      <c r="A1" s="1" t="inlineStr">
        <is>
          <t>Resumo · tudo calculado, sem preencher nada</t>
        </is>
      </c>
    </row>
    <row r="2" ht="26" customHeight="1">
      <c r="A2" s="2" t="inlineStr">
        <is>
          <t>Modelo do curso IA Generativa no Serviço Público. Não é consultoria jurídica; use a ferramenta autorizada pelo seu órgão e confirme com a chefia e o encarregado de dados.</t>
        </is>
      </c>
    </row>
    <row r="3" ht="22" customHeight="1">
      <c r="A3" s="22" t="inlineStr">
        <is>
          <t>Esta aba só mostra a conta da aba "Minhas tarefas". Não digite nada aqui.</t>
        </is>
      </c>
    </row>
    <row r="4" ht="26" customHeight="1">
      <c r="A4" s="8" t="inlineStr">
        <is>
          <t>Indicador</t>
        </is>
      </c>
      <c r="B4" s="8" t="inlineStr">
        <is>
          <t>Resultado</t>
        </is>
      </c>
    </row>
    <row r="5" ht="26" customHeight="1">
      <c r="A5" s="20" t="inlineStr">
        <is>
          <t>Tarefas listadas</t>
        </is>
      </c>
      <c r="B5" s="27">
        <f>COUNTA('Minhas tarefas'!B6:B35)</f>
        <v/>
      </c>
    </row>
    <row r="6" ht="26" customHeight="1">
      <c r="A6" s="20" t="inlineStr">
        <is>
          <t>Tarefas que entraram na conta</t>
        </is>
      </c>
      <c r="B6" s="27">
        <f>COUNTIF('Minhas tarefas'!J6:J35,"Pode medir")+COUNTIF('Minhas tarefas'!J6:J35,"Medir só tirando os dados")</f>
        <v/>
      </c>
    </row>
    <row r="7" ht="26" customHeight="1">
      <c r="A7" s="20" t="inlineStr">
        <is>
          <t>Tarefas fora da conta por dado pessoal ou sigilo</t>
        </is>
      </c>
      <c r="B7" s="27">
        <f>COUNTIF('Minhas tarefas'!E6:E35,"Sim (não pode usar IA)")</f>
        <v/>
      </c>
    </row>
    <row r="8" ht="26" customHeight="1">
      <c r="A8" s="20" t="inlineStr">
        <is>
          <t>Tarefas em que a IA não compensou</t>
        </is>
      </c>
      <c r="B8" s="27">
        <f>COUNTIF('Minhas tarefas'!K6:K35,"&lt;0")</f>
        <v/>
      </c>
    </row>
    <row r="9" ht="26" customHeight="1">
      <c r="A9" s="20" t="inlineStr">
        <is>
          <t>Horas poupadas por mês, no total</t>
        </is>
      </c>
      <c r="B9" s="28">
        <f>SUM('Minhas tarefas'!L6:L35)</f>
        <v/>
      </c>
    </row>
    <row r="10" ht="26" customHeight="1">
      <c r="A10" s="20" t="inlineStr">
        <is>
          <t>Horas perdidas por mês, nas tarefas negativas</t>
        </is>
      </c>
      <c r="B10" s="28">
        <f>SUMIF('Minhas tarefas'!L6:L35,"&lt;0")</f>
        <v/>
      </c>
    </row>
    <row r="11"/>
    <row r="12" ht="62" customHeight="1">
      <c r="A12" s="29">
        <f>IF(B9&gt;0,"Pela sua estimativa, já descontada a conferência, sobram "&amp;FIXED(B9,1,TRUE)&amp;" horas por mês. É uma estimativa sua, não uma promessa.","A estimativa deu zero ou negativa. Revise os pedidos ou escolha outras tarefas.")</f>
        <v/>
      </c>
      <c r="B12" s="30" t="n"/>
    </row>
    <row r="13"/>
    <row r="14" ht="30" customHeight="1">
      <c r="A14" s="22" t="inlineStr">
        <is>
          <t>Para ver a lista do que fica de fora, filtre a coluna Situação da aba "Minhas tarefas" por "Fora da conta".</t>
        </is>
      </c>
    </row>
    <row r="15" ht="56" customHeight="1">
      <c r="A15" s="23" t="inlineStr">
        <is>
          <t>Atenção: Não escreva nomes de pessoas, CPF, matrícula, endereço, dados de saúde, número de processo nem senha. Descreva a tarefa de forma geral: "responder pedido de informação", "resumir norma", "ata de reunião". Se a tarefa envolve dados de uma pessoa, marque isso na coluna própria e veja o Módulo 4 (Dados pessoais e sigilo).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6">
    <mergeCell ref="A2:B2"/>
    <mergeCell ref="A15:B15"/>
    <mergeCell ref="A14:B14"/>
    <mergeCell ref="A1:B1"/>
    <mergeCell ref="A3:B3"/>
    <mergeCell ref="A12:B12"/>
  </mergeCells>
  <printOptions horizontalCentered="1"/>
  <pageMargins left="0.5" right="0.5" top="0.75" bottom="0.75" header="0.5" footer="0.5"/>
  <pageSetup orientation="portrait" paperSize="9" fitToHeight="1" fitToWidth="1"/>
  <headerFooter>
    <oddHeader>&amp;L&amp;8 &amp;A</oddHeader>
    <oddFooter>&amp;C&amp;"Arial,Italic"&amp;6 Modelo do curso IA Generativa no Serviço Público. Não é consultoria jurídica; use a ferramenta autorizada pelo seu órgão e confirme com a chefia e o encarregado de dados.&amp;R&amp;6 Pág. &amp;P/&amp;N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showGridLines="0" tabSelected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9" customWidth="1" min="3" max="3"/>
    <col width="12" customWidth="1" min="4" max="4"/>
    <col width="44" customWidth="1" min="5" max="5"/>
    <col width="14" customWidth="1" min="6" max="6"/>
    <col width="14" customWidth="1" min="7" max="7"/>
    <col width="13" customWidth="1" min="8" max="8"/>
    <col width="13" customWidth="1" min="9" max="9"/>
    <col width="11" customWidth="1" min="10" max="10"/>
    <col width="13" customWidth="1" min="11" max="11"/>
    <col width="16" customWidth="1" min="12" max="12"/>
    <col width="15" customWidth="1" min="13" max="13"/>
    <col width="18" customWidth="1" min="14" max="14"/>
    <col width="22" customWidth="1" min="15" max="15"/>
  </cols>
  <sheetData>
    <row r="1" ht="26" customHeight="1">
      <c r="A1" s="1" t="inlineStr">
        <is>
          <t>Meu registro de teste · uma linha por teste (Atividade)</t>
        </is>
      </c>
    </row>
    <row r="2" ht="26" customHeight="1">
      <c r="A2" s="2" t="inlineStr">
        <is>
          <t>Modelo do curso IA Generativa no Serviço Público. Não é consultoria jurídica; use a ferramenta autorizada pelo seu órgão e confirme com a chefia e o encarregado de dados.</t>
        </is>
      </c>
    </row>
    <row r="3" ht="42" customHeight="1">
      <c r="A3" s="22" t="inlineStr">
        <is>
          <t>Uma linha por teste. Cronometre quatro tempos: escrever o pedido, ler o resultado, conferir e corrigir. Um teste só não prova nada: repita em outro dia e compare. Células em amarelo-claro: você digita. Células em cinza: a planilha calcula, não digite. Linha em vermelho-claro: tarefa com dado pessoal ou sigilo, fora da conta. A cor nunca é a única pista: a coluna "Situação" diz a mesma coisa por escrito.</t>
        </is>
      </c>
    </row>
    <row r="4" ht="42" customHeight="1">
      <c r="A4" s="23" t="inlineStr">
        <is>
          <t>Atenção: Não escreva nomes de pessoas, CPF, matrícula, endereço, dados de saúde, número de processo nem senha. Descreva a tarefa de forma geral: "responder pedido de informação", "resumir norma", "ata de reunião". Se a tarefa envolve dados de uma pessoa, marque isso na coluna própria e veja o Módulo 4 (Dados pessoais e sigilo). Use só a ferramenta autorizada pelo seu órgão.</t>
        </is>
      </c>
    </row>
    <row r="5" ht="56" customHeight="1">
      <c r="A5" s="8" t="inlineStr">
        <is>
          <t>Data</t>
        </is>
      </c>
      <c r="B5" s="8" t="inlineStr">
        <is>
          <t>Tarefa (a mesma da aba "Minhas tarefas")</t>
        </is>
      </c>
      <c r="C5" s="8" t="inlineStr">
        <is>
          <t>Teste nº</t>
        </is>
      </c>
      <c r="D5" s="8" t="inlineStr">
        <is>
          <t>Minutos sem IA</t>
        </is>
      </c>
      <c r="E5" s="8" t="inlineStr">
        <is>
          <t>Pedido usado (sem dado pessoal)</t>
        </is>
      </c>
      <c r="F5" s="8" t="inlineStr">
        <is>
          <t>Minutos para escrever o pedido</t>
        </is>
      </c>
      <c r="G5" s="8" t="inlineStr">
        <is>
          <t>Minutos para ler o resultado</t>
        </is>
      </c>
      <c r="H5" s="8" t="inlineStr">
        <is>
          <t>Minutos para conferir</t>
        </is>
      </c>
      <c r="I5" s="8" t="inlineStr">
        <is>
          <t>Minutos para corrigir</t>
        </is>
      </c>
      <c r="J5" s="8" t="inlineStr">
        <is>
          <t>Total com IA</t>
        </is>
      </c>
      <c r="K5" s="8" t="inlineStr">
        <is>
          <t>Diferença (minutos)</t>
        </is>
      </c>
      <c r="L5" s="8" t="inlineStr">
        <is>
          <t>O que aconteceu</t>
        </is>
      </c>
      <c r="M5" s="8" t="inlineStr">
        <is>
          <t>Erros achados na conferência</t>
        </is>
      </c>
      <c r="N5" s="8" t="inlineStr">
        <is>
          <t>O resultado era usável?</t>
        </is>
      </c>
      <c r="O5" s="8" t="inlineStr">
        <is>
          <t>Quem conferiu (cargo)</t>
        </is>
      </c>
    </row>
    <row r="6" ht="34" customHeight="1">
      <c r="A6" s="31" t="n"/>
      <c r="B6" s="14" t="n"/>
      <c r="C6" s="25" t="n"/>
      <c r="D6" s="25" t="n"/>
      <c r="E6" s="14" t="n"/>
      <c r="F6" s="25" t="n"/>
      <c r="G6" s="25" t="n"/>
      <c r="H6" s="25" t="n"/>
      <c r="I6" s="25" t="n"/>
      <c r="J6" s="24">
        <f>IF(COUNT(F6:I6)=0,"",SUM(F6:I6))</f>
        <v/>
      </c>
      <c r="K6" s="24">
        <f>IF(OR(J6="",D6=""),"",D6-J6)</f>
        <v/>
      </c>
      <c r="L6" s="24">
        <f>IF(K6="","",IF(K6&gt;0,"Poupou tempo",IF(K6=0,"Empate","Perdeu tempo")))</f>
        <v/>
      </c>
      <c r="M6" s="25" t="n"/>
      <c r="N6" s="25" t="n"/>
      <c r="O6" s="14" t="n"/>
    </row>
    <row r="7" ht="34" customHeight="1">
      <c r="A7" s="31" t="n"/>
      <c r="B7" s="14" t="n"/>
      <c r="C7" s="25" t="n"/>
      <c r="D7" s="25" t="n"/>
      <c r="E7" s="14" t="n"/>
      <c r="F7" s="25" t="n"/>
      <c r="G7" s="25" t="n"/>
      <c r="H7" s="25" t="n"/>
      <c r="I7" s="25" t="n"/>
      <c r="J7" s="24">
        <f>IF(COUNT(F7:I7)=0,"",SUM(F7:I7))</f>
        <v/>
      </c>
      <c r="K7" s="24">
        <f>IF(OR(J7="",D7=""),"",D7-J7)</f>
        <v/>
      </c>
      <c r="L7" s="24">
        <f>IF(K7="","",IF(K7&gt;0,"Poupou tempo",IF(K7=0,"Empate","Perdeu tempo")))</f>
        <v/>
      </c>
      <c r="M7" s="25" t="n"/>
      <c r="N7" s="25" t="n"/>
      <c r="O7" s="14" t="n"/>
    </row>
    <row r="8" ht="34" customHeight="1">
      <c r="A8" s="31" t="n"/>
      <c r="B8" s="14" t="n"/>
      <c r="C8" s="25" t="n"/>
      <c r="D8" s="25" t="n"/>
      <c r="E8" s="14" t="n"/>
      <c r="F8" s="25" t="n"/>
      <c r="G8" s="25" t="n"/>
      <c r="H8" s="25" t="n"/>
      <c r="I8" s="25" t="n"/>
      <c r="J8" s="24">
        <f>IF(COUNT(F8:I8)=0,"",SUM(F8:I8))</f>
        <v/>
      </c>
      <c r="K8" s="24">
        <f>IF(OR(J8="",D8=""),"",D8-J8)</f>
        <v/>
      </c>
      <c r="L8" s="24">
        <f>IF(K8="","",IF(K8&gt;0,"Poupou tempo",IF(K8=0,"Empate","Perdeu tempo")))</f>
        <v/>
      </c>
      <c r="M8" s="25" t="n"/>
      <c r="N8" s="25" t="n"/>
      <c r="O8" s="14" t="n"/>
    </row>
    <row r="9" ht="34" customHeight="1">
      <c r="A9" s="31" t="n"/>
      <c r="B9" s="14" t="n"/>
      <c r="C9" s="25" t="n"/>
      <c r="D9" s="25" t="n"/>
      <c r="E9" s="14" t="n"/>
      <c r="F9" s="25" t="n"/>
      <c r="G9" s="25" t="n"/>
      <c r="H9" s="25" t="n"/>
      <c r="I9" s="25" t="n"/>
      <c r="J9" s="24">
        <f>IF(COUNT(F9:I9)=0,"",SUM(F9:I9))</f>
        <v/>
      </c>
      <c r="K9" s="24">
        <f>IF(OR(J9="",D9=""),"",D9-J9)</f>
        <v/>
      </c>
      <c r="L9" s="24">
        <f>IF(K9="","",IF(K9&gt;0,"Poupou tempo",IF(K9=0,"Empate","Perdeu tempo")))</f>
        <v/>
      </c>
      <c r="M9" s="25" t="n"/>
      <c r="N9" s="25" t="n"/>
      <c r="O9" s="14" t="n"/>
    </row>
    <row r="10" ht="34" customHeight="1">
      <c r="A10" s="31" t="n"/>
      <c r="B10" s="14" t="n"/>
      <c r="C10" s="25" t="n"/>
      <c r="D10" s="25" t="n"/>
      <c r="E10" s="14" t="n"/>
      <c r="F10" s="25" t="n"/>
      <c r="G10" s="25" t="n"/>
      <c r="H10" s="25" t="n"/>
      <c r="I10" s="25" t="n"/>
      <c r="J10" s="24">
        <f>IF(COUNT(F10:I10)=0,"",SUM(F10:I10))</f>
        <v/>
      </c>
      <c r="K10" s="24">
        <f>IF(OR(J10="",D10=""),"",D10-J10)</f>
        <v/>
      </c>
      <c r="L10" s="24">
        <f>IF(K10="","",IF(K10&gt;0,"Poupou tempo",IF(K10=0,"Empate","Perdeu tempo")))</f>
        <v/>
      </c>
      <c r="M10" s="25" t="n"/>
      <c r="N10" s="25" t="n"/>
      <c r="O10" s="14" t="n"/>
    </row>
    <row r="11" ht="34" customHeight="1">
      <c r="A11" s="31" t="n"/>
      <c r="B11" s="14" t="n"/>
      <c r="C11" s="25" t="n"/>
      <c r="D11" s="25" t="n"/>
      <c r="E11" s="14" t="n"/>
      <c r="F11" s="25" t="n"/>
      <c r="G11" s="25" t="n"/>
      <c r="H11" s="25" t="n"/>
      <c r="I11" s="25" t="n"/>
      <c r="J11" s="24">
        <f>IF(COUNT(F11:I11)=0,"",SUM(F11:I11))</f>
        <v/>
      </c>
      <c r="K11" s="24">
        <f>IF(OR(J11="",D11=""),"",D11-J11)</f>
        <v/>
      </c>
      <c r="L11" s="24">
        <f>IF(K11="","",IF(K11&gt;0,"Poupou tempo",IF(K11=0,"Empate","Perdeu tempo")))</f>
        <v/>
      </c>
      <c r="M11" s="25" t="n"/>
      <c r="N11" s="25" t="n"/>
      <c r="O11" s="14" t="n"/>
    </row>
    <row r="12" ht="34" customHeight="1">
      <c r="A12" s="31" t="n"/>
      <c r="B12" s="14" t="n"/>
      <c r="C12" s="25" t="n"/>
      <c r="D12" s="25" t="n"/>
      <c r="E12" s="14" t="n"/>
      <c r="F12" s="25" t="n"/>
      <c r="G12" s="25" t="n"/>
      <c r="H12" s="25" t="n"/>
      <c r="I12" s="25" t="n"/>
      <c r="J12" s="24">
        <f>IF(COUNT(F12:I12)=0,"",SUM(F12:I12))</f>
        <v/>
      </c>
      <c r="K12" s="24">
        <f>IF(OR(J12="",D12=""),"",D12-J12)</f>
        <v/>
      </c>
      <c r="L12" s="24">
        <f>IF(K12="","",IF(K12&gt;0,"Poupou tempo",IF(K12=0,"Empate","Perdeu tempo")))</f>
        <v/>
      </c>
      <c r="M12" s="25" t="n"/>
      <c r="N12" s="25" t="n"/>
      <c r="O12" s="14" t="n"/>
    </row>
    <row r="13" ht="34" customHeight="1">
      <c r="A13" s="31" t="n"/>
      <c r="B13" s="14" t="n"/>
      <c r="C13" s="25" t="n"/>
      <c r="D13" s="25" t="n"/>
      <c r="E13" s="14" t="n"/>
      <c r="F13" s="25" t="n"/>
      <c r="G13" s="25" t="n"/>
      <c r="H13" s="25" t="n"/>
      <c r="I13" s="25" t="n"/>
      <c r="J13" s="24">
        <f>IF(COUNT(F13:I13)=0,"",SUM(F13:I13))</f>
        <v/>
      </c>
      <c r="K13" s="24">
        <f>IF(OR(J13="",D13=""),"",D13-J13)</f>
        <v/>
      </c>
      <c r="L13" s="24">
        <f>IF(K13="","",IF(K13&gt;0,"Poupou tempo",IF(K13=0,"Empate","Perdeu tempo")))</f>
        <v/>
      </c>
      <c r="M13" s="25" t="n"/>
      <c r="N13" s="25" t="n"/>
      <c r="O13" s="14" t="n"/>
    </row>
    <row r="14" ht="34" customHeight="1">
      <c r="A14" s="31" t="n"/>
      <c r="B14" s="14" t="n"/>
      <c r="C14" s="25" t="n"/>
      <c r="D14" s="25" t="n"/>
      <c r="E14" s="14" t="n"/>
      <c r="F14" s="25" t="n"/>
      <c r="G14" s="25" t="n"/>
      <c r="H14" s="25" t="n"/>
      <c r="I14" s="25" t="n"/>
      <c r="J14" s="24">
        <f>IF(COUNT(F14:I14)=0,"",SUM(F14:I14))</f>
        <v/>
      </c>
      <c r="K14" s="24">
        <f>IF(OR(J14="",D14=""),"",D14-J14)</f>
        <v/>
      </c>
      <c r="L14" s="24">
        <f>IF(K14="","",IF(K14&gt;0,"Poupou tempo",IF(K14=0,"Empate","Perdeu tempo")))</f>
        <v/>
      </c>
      <c r="M14" s="25" t="n"/>
      <c r="N14" s="25" t="n"/>
      <c r="O14" s="14" t="n"/>
    </row>
    <row r="15" ht="34" customHeight="1">
      <c r="A15" s="31" t="n"/>
      <c r="B15" s="14" t="n"/>
      <c r="C15" s="25" t="n"/>
      <c r="D15" s="25" t="n"/>
      <c r="E15" s="14" t="n"/>
      <c r="F15" s="25" t="n"/>
      <c r="G15" s="25" t="n"/>
      <c r="H15" s="25" t="n"/>
      <c r="I15" s="25" t="n"/>
      <c r="J15" s="24">
        <f>IF(COUNT(F15:I15)=0,"",SUM(F15:I15))</f>
        <v/>
      </c>
      <c r="K15" s="24">
        <f>IF(OR(J15="",D15=""),"",D15-J15)</f>
        <v/>
      </c>
      <c r="L15" s="24">
        <f>IF(K15="","",IF(K15&gt;0,"Poupou tempo",IF(K15=0,"Empate","Perdeu tempo")))</f>
        <v/>
      </c>
      <c r="M15" s="25" t="n"/>
      <c r="N15" s="25" t="n"/>
      <c r="O15" s="14" t="n"/>
    </row>
    <row r="16" ht="34" customHeight="1">
      <c r="A16" s="31" t="n"/>
      <c r="B16" s="14" t="n"/>
      <c r="C16" s="25" t="n"/>
      <c r="D16" s="25" t="n"/>
      <c r="E16" s="14" t="n"/>
      <c r="F16" s="25" t="n"/>
      <c r="G16" s="25" t="n"/>
      <c r="H16" s="25" t="n"/>
      <c r="I16" s="25" t="n"/>
      <c r="J16" s="24">
        <f>IF(COUNT(F16:I16)=0,"",SUM(F16:I16))</f>
        <v/>
      </c>
      <c r="K16" s="24">
        <f>IF(OR(J16="",D16=""),"",D16-J16)</f>
        <v/>
      </c>
      <c r="L16" s="24">
        <f>IF(K16="","",IF(K16&gt;0,"Poupou tempo",IF(K16=0,"Empate","Perdeu tempo")))</f>
        <v/>
      </c>
      <c r="M16" s="25" t="n"/>
      <c r="N16" s="25" t="n"/>
      <c r="O16" s="14" t="n"/>
    </row>
    <row r="17" ht="34" customHeight="1">
      <c r="A17" s="31" t="n"/>
      <c r="B17" s="14" t="n"/>
      <c r="C17" s="25" t="n"/>
      <c r="D17" s="25" t="n"/>
      <c r="E17" s="14" t="n"/>
      <c r="F17" s="25" t="n"/>
      <c r="G17" s="25" t="n"/>
      <c r="H17" s="25" t="n"/>
      <c r="I17" s="25" t="n"/>
      <c r="J17" s="24">
        <f>IF(COUNT(F17:I17)=0,"",SUM(F17:I17))</f>
        <v/>
      </c>
      <c r="K17" s="24">
        <f>IF(OR(J17="",D17=""),"",D17-J17)</f>
        <v/>
      </c>
      <c r="L17" s="24">
        <f>IF(K17="","",IF(K17&gt;0,"Poupou tempo",IF(K17=0,"Empate","Perdeu tempo")))</f>
        <v/>
      </c>
      <c r="M17" s="25" t="n"/>
      <c r="N17" s="25" t="n"/>
      <c r="O17" s="14" t="n"/>
    </row>
    <row r="18" ht="34" customHeight="1">
      <c r="A18" s="31" t="n"/>
      <c r="B18" s="14" t="n"/>
      <c r="C18" s="25" t="n"/>
      <c r="D18" s="25" t="n"/>
      <c r="E18" s="14" t="n"/>
      <c r="F18" s="25" t="n"/>
      <c r="G18" s="25" t="n"/>
      <c r="H18" s="25" t="n"/>
      <c r="I18" s="25" t="n"/>
      <c r="J18" s="24">
        <f>IF(COUNT(F18:I18)=0,"",SUM(F18:I18))</f>
        <v/>
      </c>
      <c r="K18" s="24">
        <f>IF(OR(J18="",D18=""),"",D18-J18)</f>
        <v/>
      </c>
      <c r="L18" s="24">
        <f>IF(K18="","",IF(K18&gt;0,"Poupou tempo",IF(K18=0,"Empate","Perdeu tempo")))</f>
        <v/>
      </c>
      <c r="M18" s="25" t="n"/>
      <c r="N18" s="25" t="n"/>
      <c r="O18" s="14" t="n"/>
    </row>
    <row r="19" ht="34" customHeight="1">
      <c r="A19" s="31" t="n"/>
      <c r="B19" s="14" t="n"/>
      <c r="C19" s="25" t="n"/>
      <c r="D19" s="25" t="n"/>
      <c r="E19" s="14" t="n"/>
      <c r="F19" s="25" t="n"/>
      <c r="G19" s="25" t="n"/>
      <c r="H19" s="25" t="n"/>
      <c r="I19" s="25" t="n"/>
      <c r="J19" s="24">
        <f>IF(COUNT(F19:I19)=0,"",SUM(F19:I19))</f>
        <v/>
      </c>
      <c r="K19" s="24">
        <f>IF(OR(J19="",D19=""),"",D19-J19)</f>
        <v/>
      </c>
      <c r="L19" s="24">
        <f>IF(K19="","",IF(K19&gt;0,"Poupou tempo",IF(K19=0,"Empate","Perdeu tempo")))</f>
        <v/>
      </c>
      <c r="M19" s="25" t="n"/>
      <c r="N19" s="25" t="n"/>
      <c r="O19" s="14" t="n"/>
    </row>
    <row r="20" ht="34" customHeight="1">
      <c r="A20" s="31" t="n"/>
      <c r="B20" s="14" t="n"/>
      <c r="C20" s="25" t="n"/>
      <c r="D20" s="25" t="n"/>
      <c r="E20" s="14" t="n"/>
      <c r="F20" s="25" t="n"/>
      <c r="G20" s="25" t="n"/>
      <c r="H20" s="25" t="n"/>
      <c r="I20" s="25" t="n"/>
      <c r="J20" s="24">
        <f>IF(COUNT(F20:I20)=0,"",SUM(F20:I20))</f>
        <v/>
      </c>
      <c r="K20" s="24">
        <f>IF(OR(J20="",D20=""),"",D20-J20)</f>
        <v/>
      </c>
      <c r="L20" s="24">
        <f>IF(K20="","",IF(K20&gt;0,"Poupou tempo",IF(K20=0,"Empate","Perdeu tempo")))</f>
        <v/>
      </c>
      <c r="M20" s="25" t="n"/>
      <c r="N20" s="25" t="n"/>
      <c r="O20" s="14" t="n"/>
    </row>
    <row r="21" ht="34" customHeight="1">
      <c r="A21" s="31" t="n"/>
      <c r="B21" s="14" t="n"/>
      <c r="C21" s="25" t="n"/>
      <c r="D21" s="25" t="n"/>
      <c r="E21" s="14" t="n"/>
      <c r="F21" s="25" t="n"/>
      <c r="G21" s="25" t="n"/>
      <c r="H21" s="25" t="n"/>
      <c r="I21" s="25" t="n"/>
      <c r="J21" s="24">
        <f>IF(COUNT(F21:I21)=0,"",SUM(F21:I21))</f>
        <v/>
      </c>
      <c r="K21" s="24">
        <f>IF(OR(J21="",D21=""),"",D21-J21)</f>
        <v/>
      </c>
      <c r="L21" s="24">
        <f>IF(K21="","",IF(K21&gt;0,"Poupou tempo",IF(K21=0,"Empate","Perdeu tempo")))</f>
        <v/>
      </c>
      <c r="M21" s="25" t="n"/>
      <c r="N21" s="25" t="n"/>
      <c r="O21" s="14" t="n"/>
    </row>
    <row r="22" ht="34" customHeight="1">
      <c r="A22" s="31" t="n"/>
      <c r="B22" s="14" t="n"/>
      <c r="C22" s="25" t="n"/>
      <c r="D22" s="25" t="n"/>
      <c r="E22" s="14" t="n"/>
      <c r="F22" s="25" t="n"/>
      <c r="G22" s="25" t="n"/>
      <c r="H22" s="25" t="n"/>
      <c r="I22" s="25" t="n"/>
      <c r="J22" s="24">
        <f>IF(COUNT(F22:I22)=0,"",SUM(F22:I22))</f>
        <v/>
      </c>
      <c r="K22" s="24">
        <f>IF(OR(J22="",D22=""),"",D22-J22)</f>
        <v/>
      </c>
      <c r="L22" s="24">
        <f>IF(K22="","",IF(K22&gt;0,"Poupou tempo",IF(K22=0,"Empate","Perdeu tempo")))</f>
        <v/>
      </c>
      <c r="M22" s="25" t="n"/>
      <c r="N22" s="25" t="n"/>
      <c r="O22" s="14" t="n"/>
    </row>
    <row r="23" ht="34" customHeight="1">
      <c r="A23" s="31" t="n"/>
      <c r="B23" s="14" t="n"/>
      <c r="C23" s="25" t="n"/>
      <c r="D23" s="25" t="n"/>
      <c r="E23" s="14" t="n"/>
      <c r="F23" s="25" t="n"/>
      <c r="G23" s="25" t="n"/>
      <c r="H23" s="25" t="n"/>
      <c r="I23" s="25" t="n"/>
      <c r="J23" s="24">
        <f>IF(COUNT(F23:I23)=0,"",SUM(F23:I23))</f>
        <v/>
      </c>
      <c r="K23" s="24">
        <f>IF(OR(J23="",D23=""),"",D23-J23)</f>
        <v/>
      </c>
      <c r="L23" s="24">
        <f>IF(K23="","",IF(K23&gt;0,"Poupou tempo",IF(K23=0,"Empate","Perdeu tempo")))</f>
        <v/>
      </c>
      <c r="M23" s="25" t="n"/>
      <c r="N23" s="25" t="n"/>
      <c r="O23" s="14" t="n"/>
    </row>
    <row r="24" ht="34" customHeight="1">
      <c r="A24" s="31" t="n"/>
      <c r="B24" s="14" t="n"/>
      <c r="C24" s="25" t="n"/>
      <c r="D24" s="25" t="n"/>
      <c r="E24" s="14" t="n"/>
      <c r="F24" s="25" t="n"/>
      <c r="G24" s="25" t="n"/>
      <c r="H24" s="25" t="n"/>
      <c r="I24" s="25" t="n"/>
      <c r="J24" s="24">
        <f>IF(COUNT(F24:I24)=0,"",SUM(F24:I24))</f>
        <v/>
      </c>
      <c r="K24" s="24">
        <f>IF(OR(J24="",D24=""),"",D24-J24)</f>
        <v/>
      </c>
      <c r="L24" s="24">
        <f>IF(K24="","",IF(K24&gt;0,"Poupou tempo",IF(K24=0,"Empate","Perdeu tempo")))</f>
        <v/>
      </c>
      <c r="M24" s="25" t="n"/>
      <c r="N24" s="25" t="n"/>
      <c r="O24" s="14" t="n"/>
    </row>
    <row r="25" ht="34" customHeight="1">
      <c r="A25" s="31" t="n"/>
      <c r="B25" s="14" t="n"/>
      <c r="C25" s="25" t="n"/>
      <c r="D25" s="25" t="n"/>
      <c r="E25" s="14" t="n"/>
      <c r="F25" s="25" t="n"/>
      <c r="G25" s="25" t="n"/>
      <c r="H25" s="25" t="n"/>
      <c r="I25" s="25" t="n"/>
      <c r="J25" s="24">
        <f>IF(COUNT(F25:I25)=0,"",SUM(F25:I25))</f>
        <v/>
      </c>
      <c r="K25" s="24">
        <f>IF(OR(J25="",D25=""),"",D25-J25)</f>
        <v/>
      </c>
      <c r="L25" s="24">
        <f>IF(K25="","",IF(K25&gt;0,"Poupou tempo",IF(K25=0,"Empate","Perdeu tempo")))</f>
        <v/>
      </c>
      <c r="M25" s="25" t="n"/>
      <c r="N25" s="25" t="n"/>
      <c r="O25" s="14" t="n"/>
    </row>
    <row r="26" ht="34" customHeight="1">
      <c r="A26" s="31" t="n"/>
      <c r="B26" s="14" t="n"/>
      <c r="C26" s="25" t="n"/>
      <c r="D26" s="25" t="n"/>
      <c r="E26" s="14" t="n"/>
      <c r="F26" s="25" t="n"/>
      <c r="G26" s="25" t="n"/>
      <c r="H26" s="25" t="n"/>
      <c r="I26" s="25" t="n"/>
      <c r="J26" s="24">
        <f>IF(COUNT(F26:I26)=0,"",SUM(F26:I26))</f>
        <v/>
      </c>
      <c r="K26" s="24">
        <f>IF(OR(J26="",D26=""),"",D26-J26)</f>
        <v/>
      </c>
      <c r="L26" s="24">
        <f>IF(K26="","",IF(K26&gt;0,"Poupou tempo",IF(K26=0,"Empate","Perdeu tempo")))</f>
        <v/>
      </c>
      <c r="M26" s="25" t="n"/>
      <c r="N26" s="25" t="n"/>
      <c r="O26" s="14" t="n"/>
    </row>
    <row r="27" ht="34" customHeight="1">
      <c r="A27" s="31" t="n"/>
      <c r="B27" s="14" t="n"/>
      <c r="C27" s="25" t="n"/>
      <c r="D27" s="25" t="n"/>
      <c r="E27" s="14" t="n"/>
      <c r="F27" s="25" t="n"/>
      <c r="G27" s="25" t="n"/>
      <c r="H27" s="25" t="n"/>
      <c r="I27" s="25" t="n"/>
      <c r="J27" s="24">
        <f>IF(COUNT(F27:I27)=0,"",SUM(F27:I27))</f>
        <v/>
      </c>
      <c r="K27" s="24">
        <f>IF(OR(J27="",D27=""),"",D27-J27)</f>
        <v/>
      </c>
      <c r="L27" s="24">
        <f>IF(K27="","",IF(K27&gt;0,"Poupou tempo",IF(K27=0,"Empate","Perdeu tempo")))</f>
        <v/>
      </c>
      <c r="M27" s="25" t="n"/>
      <c r="N27" s="25" t="n"/>
      <c r="O27" s="14" t="n"/>
    </row>
    <row r="28" ht="34" customHeight="1">
      <c r="A28" s="31" t="n"/>
      <c r="B28" s="14" t="n"/>
      <c r="C28" s="25" t="n"/>
      <c r="D28" s="25" t="n"/>
      <c r="E28" s="14" t="n"/>
      <c r="F28" s="25" t="n"/>
      <c r="G28" s="25" t="n"/>
      <c r="H28" s="25" t="n"/>
      <c r="I28" s="25" t="n"/>
      <c r="J28" s="24">
        <f>IF(COUNT(F28:I28)=0,"",SUM(F28:I28))</f>
        <v/>
      </c>
      <c r="K28" s="24">
        <f>IF(OR(J28="",D28=""),"",D28-J28)</f>
        <v/>
      </c>
      <c r="L28" s="24">
        <f>IF(K28="","",IF(K28&gt;0,"Poupou tempo",IF(K28=0,"Empate","Perdeu tempo")))</f>
        <v/>
      </c>
      <c r="M28" s="25" t="n"/>
      <c r="N28" s="25" t="n"/>
      <c r="O28" s="14" t="n"/>
    </row>
    <row r="29" ht="34" customHeight="1">
      <c r="A29" s="31" t="n"/>
      <c r="B29" s="14" t="n"/>
      <c r="C29" s="25" t="n"/>
      <c r="D29" s="25" t="n"/>
      <c r="E29" s="14" t="n"/>
      <c r="F29" s="25" t="n"/>
      <c r="G29" s="25" t="n"/>
      <c r="H29" s="25" t="n"/>
      <c r="I29" s="25" t="n"/>
      <c r="J29" s="24">
        <f>IF(COUNT(F29:I29)=0,"",SUM(F29:I29))</f>
        <v/>
      </c>
      <c r="K29" s="24">
        <f>IF(OR(J29="",D29=""),"",D29-J29)</f>
        <v/>
      </c>
      <c r="L29" s="24">
        <f>IF(K29="","",IF(K29&gt;0,"Poupou tempo",IF(K29=0,"Empate","Perdeu tempo")))</f>
        <v/>
      </c>
      <c r="M29" s="25" t="n"/>
      <c r="N29" s="25" t="n"/>
      <c r="O29" s="14" t="n"/>
    </row>
    <row r="30" ht="34" customHeight="1">
      <c r="A30" s="31" t="n"/>
      <c r="B30" s="14" t="n"/>
      <c r="C30" s="25" t="n"/>
      <c r="D30" s="25" t="n"/>
      <c r="E30" s="14" t="n"/>
      <c r="F30" s="25" t="n"/>
      <c r="G30" s="25" t="n"/>
      <c r="H30" s="25" t="n"/>
      <c r="I30" s="25" t="n"/>
      <c r="J30" s="24">
        <f>IF(COUNT(F30:I30)=0,"",SUM(F30:I30))</f>
        <v/>
      </c>
      <c r="K30" s="24">
        <f>IF(OR(J30="",D30=""),"",D30-J30)</f>
        <v/>
      </c>
      <c r="L30" s="24">
        <f>IF(K30="","",IF(K30&gt;0,"Poupou tempo",IF(K30=0,"Empate","Perdeu tempo")))</f>
        <v/>
      </c>
      <c r="M30" s="25" t="n"/>
      <c r="N30" s="25" t="n"/>
      <c r="O30" s="14" t="n"/>
    </row>
    <row r="31" ht="34" customHeight="1">
      <c r="A31" s="31" t="n"/>
      <c r="B31" s="14" t="n"/>
      <c r="C31" s="25" t="n"/>
      <c r="D31" s="25" t="n"/>
      <c r="E31" s="14" t="n"/>
      <c r="F31" s="25" t="n"/>
      <c r="G31" s="25" t="n"/>
      <c r="H31" s="25" t="n"/>
      <c r="I31" s="25" t="n"/>
      <c r="J31" s="24">
        <f>IF(COUNT(F31:I31)=0,"",SUM(F31:I31))</f>
        <v/>
      </c>
      <c r="K31" s="24">
        <f>IF(OR(J31="",D31=""),"",D31-J31)</f>
        <v/>
      </c>
      <c r="L31" s="24">
        <f>IF(K31="","",IF(K31&gt;0,"Poupou tempo",IF(K31=0,"Empate","Perdeu tempo")))</f>
        <v/>
      </c>
      <c r="M31" s="25" t="n"/>
      <c r="N31" s="25" t="n"/>
      <c r="O31" s="14" t="n"/>
    </row>
    <row r="32" ht="34" customHeight="1">
      <c r="A32" s="31" t="n"/>
      <c r="B32" s="14" t="n"/>
      <c r="C32" s="25" t="n"/>
      <c r="D32" s="25" t="n"/>
      <c r="E32" s="14" t="n"/>
      <c r="F32" s="25" t="n"/>
      <c r="G32" s="25" t="n"/>
      <c r="H32" s="25" t="n"/>
      <c r="I32" s="25" t="n"/>
      <c r="J32" s="24">
        <f>IF(COUNT(F32:I32)=0,"",SUM(F32:I32))</f>
        <v/>
      </c>
      <c r="K32" s="24">
        <f>IF(OR(J32="",D32=""),"",D32-J32)</f>
        <v/>
      </c>
      <c r="L32" s="24">
        <f>IF(K32="","",IF(K32&gt;0,"Poupou tempo",IF(K32=0,"Empate","Perdeu tempo")))</f>
        <v/>
      </c>
      <c r="M32" s="25" t="n"/>
      <c r="N32" s="25" t="n"/>
      <c r="O32" s="14" t="n"/>
    </row>
    <row r="33" ht="34" customHeight="1">
      <c r="A33" s="31" t="n"/>
      <c r="B33" s="14" t="n"/>
      <c r="C33" s="25" t="n"/>
      <c r="D33" s="25" t="n"/>
      <c r="E33" s="14" t="n"/>
      <c r="F33" s="25" t="n"/>
      <c r="G33" s="25" t="n"/>
      <c r="H33" s="25" t="n"/>
      <c r="I33" s="25" t="n"/>
      <c r="J33" s="24">
        <f>IF(COUNT(F33:I33)=0,"",SUM(F33:I33))</f>
        <v/>
      </c>
      <c r="K33" s="24">
        <f>IF(OR(J33="",D33=""),"",D33-J33)</f>
        <v/>
      </c>
      <c r="L33" s="24">
        <f>IF(K33="","",IF(K33&gt;0,"Poupou tempo",IF(K33=0,"Empate","Perdeu tempo")))</f>
        <v/>
      </c>
      <c r="M33" s="25" t="n"/>
      <c r="N33" s="25" t="n"/>
      <c r="O33" s="14" t="n"/>
    </row>
    <row r="34" ht="34" customHeight="1">
      <c r="A34" s="31" t="n"/>
      <c r="B34" s="14" t="n"/>
      <c r="C34" s="25" t="n"/>
      <c r="D34" s="25" t="n"/>
      <c r="E34" s="14" t="n"/>
      <c r="F34" s="25" t="n"/>
      <c r="G34" s="25" t="n"/>
      <c r="H34" s="25" t="n"/>
      <c r="I34" s="25" t="n"/>
      <c r="J34" s="24">
        <f>IF(COUNT(F34:I34)=0,"",SUM(F34:I34))</f>
        <v/>
      </c>
      <c r="K34" s="24">
        <f>IF(OR(J34="",D34=""),"",D34-J34)</f>
        <v/>
      </c>
      <c r="L34" s="24">
        <f>IF(K34="","",IF(K34&gt;0,"Poupou tempo",IF(K34=0,"Empate","Perdeu tempo")))</f>
        <v/>
      </c>
      <c r="M34" s="25" t="n"/>
      <c r="N34" s="25" t="n"/>
      <c r="O34" s="14" t="n"/>
    </row>
    <row r="35" ht="34" customHeight="1">
      <c r="A35" s="31" t="n"/>
      <c r="B35" s="14" t="n"/>
      <c r="C35" s="25" t="n"/>
      <c r="D35" s="25" t="n"/>
      <c r="E35" s="14" t="n"/>
      <c r="F35" s="25" t="n"/>
      <c r="G35" s="25" t="n"/>
      <c r="H35" s="25" t="n"/>
      <c r="I35" s="25" t="n"/>
      <c r="J35" s="24">
        <f>IF(COUNT(F35:I35)=0,"",SUM(F35:I35))</f>
        <v/>
      </c>
      <c r="K35" s="24">
        <f>IF(OR(J35="",D35=""),"",D35-J35)</f>
        <v/>
      </c>
      <c r="L35" s="24">
        <f>IF(K35="","",IF(K35&gt;0,"Poupou tempo",IF(K35=0,"Empate","Perdeu tempo")))</f>
        <v/>
      </c>
      <c r="M35" s="25" t="n"/>
      <c r="N35" s="25" t="n"/>
      <c r="O35" s="1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4">
    <mergeCell ref="A1:O1"/>
    <mergeCell ref="A4:O4"/>
    <mergeCell ref="A3:O3"/>
    <mergeCell ref="A2:O2"/>
  </mergeCells>
  <conditionalFormatting sqref="L6:L35">
    <cfRule type="expression" priority="1" dxfId="4">
      <formula>$L6="Poupou tempo"</formula>
    </cfRule>
    <cfRule type="expression" priority="2" dxfId="5">
      <formula>$L6="Empate"</formula>
    </cfRule>
    <cfRule type="expression" priority="3" dxfId="6">
      <formula>$L6="Perdeu tempo"</formula>
    </cfRule>
  </conditionalFormatting>
  <conditionalFormatting sqref="K6:K35">
    <cfRule type="expression" priority="4" dxfId="2">
      <formula>AND(ISNUMBER(K6),K6&lt;0)</formula>
    </cfRule>
    <cfRule type="expression" priority="5" dxfId="3">
      <formula>AND(ISNUMBER(K6),K6&gt;0)</formula>
    </cfRule>
  </conditionalFormatting>
  <dataValidations count="5">
    <dataValidation sqref="A6:A35" showDropDown="0" showInputMessage="1" showErrorMessage="1" allowBlank="1" errorTitle="Data" error="Digite uma data válida (dd/mm/aaaa)." type="date" operator="greaterThan">
      <formula1>36526</formula1>
    </dataValidation>
    <dataValidation sqref="D6:D35" showDropDown="0" showInputMessage="1" showErrorMessage="1" allowBlank="1" errorTitle="Minutos" error="Digite só o número de minutos (de 0 a 1440)." type="decimal" operator="between">
      <formula1>0</formula1>
      <formula2>1440</formula2>
    </dataValidation>
    <dataValidation sqref="F6:I35" showDropDown="0" showInputMessage="1" showErrorMessage="1" allowBlank="1" errorTitle="Minutos" error="Digite só o número de minutos (de 0 a 1440)." type="decimal" operator="between">
      <formula1>0</formula1>
      <formula2>1440</formula2>
    </dataValidation>
    <dataValidation sqref="M6:M35" showDropDown="0" showInputMessage="1" showErrorMessage="1" allowBlank="1" errorTitle="Erros achados" error="Digite um número inteiro (0 se não achou erro)." type="whole" operator="between">
      <formula1>0</formula1>
      <formula2>999</formula2>
    </dataValidation>
    <dataValidation sqref="N6:N35" showDropDown="0" showInputMessage="1" showErrorMessage="1" allowBlank="1" errorTitle="O resultado era usável?" error="Escolha uma opção da lista." promptTitle="O resultado era usável?" prompt="Sim, sim com ajustes ou não." type="list">
      <formula1>Listas!$D$5:$D$7</formula1>
    </dataValidation>
  </dataValidations>
  <printOptions horizontalCentered="1"/>
  <pageMargins left="0.5" right="0.5" top="0.75" bottom="0.75" header="0.5" footer="0.5"/>
  <pageSetup orientation="landscape" paperSize="9" fitToHeight="0" fitToWidth="1"/>
  <headerFooter>
    <oddHeader>&amp;L&amp;8 &amp;A</oddHeader>
    <oddFooter>&amp;C&amp;"Arial,Italic"&amp;6 Modelo do curso IA Generativa no Serviço Público. Não é consultoria jurídica; use a ferramenta autorizada pelo seu órgão e confirme com a chefia e o encarregado de dados.&amp;R&amp;6 Pág. &amp;P/&amp;N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tabSelected="0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26" customWidth="1" min="3" max="3"/>
    <col width="24" customWidth="1" min="4" max="4"/>
  </cols>
  <sheetData>
    <row r="1" ht="26" customHeight="1">
      <c r="A1" s="1" t="inlineStr">
        <is>
          <t>Listas · as opções das listas suspensas</t>
        </is>
      </c>
    </row>
    <row r="2" ht="26" customHeight="1">
      <c r="A2" s="2" t="inlineStr">
        <is>
          <t>Modelo do curso IA Generativa no Serviço Público. Não é consultoria jurídica; use a ferramenta autorizada pelo seu órgão e confirme com a chefia e o encarregado de dados.</t>
        </is>
      </c>
    </row>
    <row r="3" ht="30" customHeight="1">
      <c r="A3" s="22" t="inlineStr">
        <is>
          <t>Opções das listas suspensas das abas "Minhas tarefas" e "Meu registro de teste". Aba protegida, sem senha, só para ninguém apagar uma fórmula sem querer.</t>
        </is>
      </c>
    </row>
    <row r="4" ht="42" customHeight="1">
      <c r="A4" s="8" t="inlineStr">
        <is>
          <t>Tipo</t>
        </is>
      </c>
      <c r="B4" s="8" t="inlineStr">
        <is>
          <t>Pode receber ajuda de IA?</t>
        </is>
      </c>
      <c r="C4" s="8" t="inlineStr">
        <is>
          <t>Tem dado pessoal ou sigilo?</t>
        </is>
      </c>
      <c r="D4" s="8" t="inlineStr">
        <is>
          <t>O resultado era usável?</t>
        </is>
      </c>
    </row>
    <row r="5" ht="16" customHeight="1">
      <c r="A5" s="16" t="inlineStr">
        <is>
          <t>Resumir</t>
        </is>
      </c>
      <c r="B5" s="16" t="inlineStr">
        <is>
          <t>Sim</t>
        </is>
      </c>
      <c r="C5" s="16" t="inlineStr">
        <is>
          <t>Não</t>
        </is>
      </c>
      <c r="D5" s="16" t="inlineStr">
        <is>
          <t>Sim</t>
        </is>
      </c>
    </row>
    <row r="6" ht="16" customHeight="1">
      <c r="A6" s="16" t="inlineStr">
        <is>
          <t>Minutar</t>
        </is>
      </c>
      <c r="B6" s="16" t="inlineStr">
        <is>
          <t>Em parte</t>
        </is>
      </c>
      <c r="C6" s="16" t="inlineStr">
        <is>
          <t>Sim (tirar antes)</t>
        </is>
      </c>
      <c r="D6" s="16" t="inlineStr">
        <is>
          <t>Sim com ajustes</t>
        </is>
      </c>
    </row>
    <row r="7" ht="16" customHeight="1">
      <c r="A7" s="16" t="inlineStr">
        <is>
          <t>Organizar</t>
        </is>
      </c>
      <c r="B7" s="16" t="inlineStr">
        <is>
          <t>Não</t>
        </is>
      </c>
      <c r="C7" s="16" t="inlineStr">
        <is>
          <t>Sim (não pode usar IA)</t>
        </is>
      </c>
      <c r="D7" s="16" t="inlineStr">
        <is>
          <t>Não</t>
        </is>
      </c>
    </row>
    <row r="8" ht="16" customHeight="1">
      <c r="A8" s="16" t="inlineStr">
        <is>
          <t>Tirar dúvida</t>
        </is>
      </c>
    </row>
    <row r="9" ht="16" customHeight="1">
      <c r="A9" s="16" t="inlineStr">
        <is>
          <t>Revisar</t>
        </is>
      </c>
    </row>
    <row r="10" ht="16" customHeight="1">
      <c r="A10" s="16" t="inlineStr">
        <is>
          <t>Outra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3">
    <mergeCell ref="A1:D1"/>
    <mergeCell ref="A3:D3"/>
    <mergeCell ref="A2:D2"/>
  </mergeCells>
  <printOptions horizontalCentered="1"/>
  <pageMargins left="0.5" right="0.5" top="0.75" bottom="0.75" header="0.5" footer="0.5"/>
  <pageSetup orientation="portrait" paperSize="9" fitToHeight="0" fitToWidth="1"/>
  <headerFooter>
    <oddHeader>&amp;L&amp;8 &amp;A</oddHeader>
    <oddFooter>&amp;C&amp;"Arial,Italic"&amp;6 Modelo do curso IA Generativa no Serviço Público. Não é consultoria jurídica; use a ferramenta autorizada pelo seu órgão e confirme com a chefia e o encarregado de dados.&amp;R&amp;6 Pág. &amp;P/&amp;N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O28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14" customWidth="1" min="3" max="3"/>
    <col width="15" customWidth="1" min="4" max="4"/>
    <col width="44" customWidth="1" min="5" max="5"/>
    <col width="14" customWidth="1" min="6" max="6"/>
    <col width="14" customWidth="1" min="7" max="7"/>
    <col width="18" customWidth="1" min="8" max="8"/>
    <col width="24" customWidth="1" min="9" max="9"/>
    <col width="42" customWidth="1" min="10" max="10"/>
    <col width="14" customWidth="1" min="11" max="11"/>
    <col width="16" customWidth="1" min="12" max="12"/>
    <col width="34" customWidth="1" min="13" max="13"/>
    <col width="18" customWidth="1" min="14" max="14"/>
    <col width="22" customWidth="1" min="15" max="15"/>
  </cols>
  <sheetData>
    <row r="1" ht="26" customHeight="1">
      <c r="A1" s="1" t="inlineStr">
        <is>
          <t>Exemplo (fictício): o Setor de Protocolo e Atendimento de Vila Serena</t>
        </is>
      </c>
    </row>
    <row r="2" ht="26" customHeight="1">
      <c r="A2" s="2" t="inlineStr">
        <is>
          <t>Modelo do curso IA Generativa no Serviço Público. Não é consultoria jurídica; use a ferramenta autorizada pelo seu órgão e confirme com a chefia e o encarregado de dados.</t>
        </is>
      </c>
    </row>
    <row r="3" ht="28" customHeight="1">
      <c r="B3" s="20" t="inlineStr">
        <is>
          <t>Semanas por mês (exemplo)</t>
        </is>
      </c>
      <c r="C3" s="32" t="n">
        <v>4</v>
      </c>
      <c r="D3" s="22" t="inlineStr">
        <is>
          <t>Exemplo fictício, criado para o curso. O Setor de Protocolo e Atendimento e a prefeitura de Vila Serena não existem. Os números são números do exemplo, inventados para mostrar o formato: não são resultado de pesquisa nem referência de ganho. Os seus números são seus.</t>
        </is>
      </c>
    </row>
    <row r="4" ht="28" customHeight="1">
      <c r="A4" s="22" t="inlineStr">
        <is>
          <t>As contas desta aba são fórmulas vivas, as mesmas das abas de trabalho. Resumo do exemplo: aba "Minhas tarefas" (sem a coluna de observações do modelo), aba "Resumo" e um registro da aba "Meu registro de teste".</t>
        </is>
      </c>
    </row>
    <row r="5" ht="48" customHeight="1">
      <c r="A5" s="8" t="inlineStr">
        <is>
          <t>Nº</t>
        </is>
      </c>
      <c r="B5" s="8" t="inlineStr">
        <is>
          <t>Tarefa da rotina</t>
        </is>
      </c>
      <c r="C5" s="8" t="inlineStr">
        <is>
          <t>Tipo</t>
        </is>
      </c>
      <c r="D5" s="8" t="inlineStr">
        <is>
          <t>Pode receber ajuda de IA?</t>
        </is>
      </c>
      <c r="E5" s="8" t="inlineStr">
        <is>
          <t>Tem dado pessoal ou sigilo?</t>
        </is>
      </c>
      <c r="F5" s="8" t="inlineStr">
        <is>
          <t>Vezes por semana</t>
        </is>
      </c>
      <c r="G5" s="8" t="inlineStr">
        <is>
          <t>Minutos por vez, sem IA</t>
        </is>
      </c>
      <c r="H5" s="8" t="inlineStr">
        <is>
          <t>Minutos por vez, com IA e conferência</t>
        </is>
      </c>
      <c r="I5" s="8" t="inlineStr">
        <is>
          <t>Quem confere</t>
        </is>
      </c>
      <c r="J5" s="8" t="inlineStr">
        <is>
          <t>Situação</t>
        </is>
      </c>
      <c r="K5" s="8" t="inlineStr">
        <is>
          <t>Minutos poupados por semana</t>
        </is>
      </c>
      <c r="L5" s="8" t="inlineStr">
        <is>
          <t>Horas poupadas por mês</t>
        </is>
      </c>
      <c r="M5" s="8" t="inlineStr">
        <is>
          <t>Observações</t>
        </is>
      </c>
    </row>
    <row r="6" ht="42" customHeight="1">
      <c r="A6" s="33">
        <f>IF(B6="","",ROW()-5)</f>
        <v/>
      </c>
      <c r="B6" s="34" t="inlineStr">
        <is>
          <t>Resumir uma norma publicada para o setor</t>
        </is>
      </c>
      <c r="C6" s="33" t="inlineStr">
        <is>
          <t>Resumir</t>
        </is>
      </c>
      <c r="D6" s="33" t="inlineStr">
        <is>
          <t>Sim</t>
        </is>
      </c>
      <c r="E6" s="33" t="inlineStr">
        <is>
          <t>Não</t>
        </is>
      </c>
      <c r="F6" s="33" t="n">
        <v>2</v>
      </c>
      <c r="G6" s="33" t="n">
        <v>50</v>
      </c>
      <c r="H6" s="33" t="n">
        <v>30</v>
      </c>
      <c r="I6" s="34" t="inlineStr">
        <is>
          <t>Chefia imediata</t>
        </is>
      </c>
      <c r="J6" s="34">
        <f>IF(B6="","",IF(E6="Sim (não pode usar IA)","Fora da conta: dado pessoal ou sigilo. Veja o Módulo 4 (Dados pessoais e sigilo)",IF(D6="Não","Fora da conta: IA não indicada",IF(E6="Sim (tirar antes)","Medir só tirando os dados","Pode medir"))))</f>
        <v/>
      </c>
      <c r="K6" s="33">
        <f>IF(OR(J6="Pode medir",J6="Medir só tirando os dados"),IF(OR(F6="",G6="",H6=""),"",F6*(G6-H6)),"não conta")</f>
        <v/>
      </c>
      <c r="L6" s="35">
        <f>IF(ISNUMBER(K6),K6*$C$3/60,K6)</f>
        <v/>
      </c>
      <c r="M6" s="34" t="inlineStr">
        <is>
          <t>Quase metade do tempo com IA foi conferência.</t>
        </is>
      </c>
    </row>
    <row r="7" ht="42" customHeight="1">
      <c r="A7" s="33">
        <f>IF(B7="","",ROW()-5)</f>
        <v/>
      </c>
      <c r="B7" s="34" t="inlineStr">
        <is>
          <t>Minutar resposta a pedido de informação</t>
        </is>
      </c>
      <c r="C7" s="33" t="inlineStr">
        <is>
          <t>Minutar</t>
        </is>
      </c>
      <c r="D7" s="33" t="inlineStr">
        <is>
          <t>Em parte</t>
        </is>
      </c>
      <c r="E7" s="33" t="inlineStr">
        <is>
          <t>Sim (tirar antes)</t>
        </is>
      </c>
      <c r="F7" s="33" t="n">
        <v>4</v>
      </c>
      <c r="G7" s="33" t="n">
        <v>45</v>
      </c>
      <c r="H7" s="33" t="n">
        <v>35</v>
      </c>
      <c r="I7" s="34" t="inlineStr">
        <is>
          <t>Servidor e ouvidoria</t>
        </is>
      </c>
      <c r="J7" s="34">
        <f>IF(B7="","",IF(E7="Sim (não pode usar IA)","Fora da conta: dado pessoal ou sigilo. Veja o Módulo 4 (Dados pessoais e sigilo)",IF(D7="Não","Fora da conta: IA não indicada",IF(E7="Sim (tirar antes)","Medir só tirando os dados","Pode medir"))))</f>
        <v/>
      </c>
      <c r="K7" s="33">
        <f>IF(OR(J7="Pode medir",J7="Medir só tirando os dados"),IF(OR(F7="",G7="",H7=""),"",F7*(G7-H7)),"não conta")</f>
        <v/>
      </c>
      <c r="L7" s="35">
        <f>IF(ISNUMBER(K7),K7*$C$3/60,K7)</f>
        <v/>
      </c>
      <c r="M7" s="34" t="inlineStr">
        <is>
          <t>Só mede se os dados da pessoa forem retirados antes.</t>
        </is>
      </c>
    </row>
    <row r="8" ht="42" customHeight="1">
      <c r="A8" s="33">
        <f>IF(B8="","",ROW()-5)</f>
        <v/>
      </c>
      <c r="B8" s="34" t="inlineStr">
        <is>
          <t>Rascunhar a ata da reunião semanal</t>
        </is>
      </c>
      <c r="C8" s="33" t="inlineStr">
        <is>
          <t>Organizar</t>
        </is>
      </c>
      <c r="D8" s="33" t="inlineStr">
        <is>
          <t>Sim</t>
        </is>
      </c>
      <c r="E8" s="33" t="inlineStr">
        <is>
          <t>Não</t>
        </is>
      </c>
      <c r="F8" s="33" t="n">
        <v>1</v>
      </c>
      <c r="G8" s="33" t="n">
        <v>60</v>
      </c>
      <c r="H8" s="33" t="n">
        <v>35</v>
      </c>
      <c r="I8" s="34" t="inlineStr">
        <is>
          <t>Participantes da reunião</t>
        </is>
      </c>
      <c r="J8" s="34">
        <f>IF(B8="","",IF(E8="Sim (não pode usar IA)","Fora da conta: dado pessoal ou sigilo. Veja o Módulo 4 (Dados pessoais e sigilo)",IF(D8="Não","Fora da conta: IA não indicada",IF(E8="Sim (tirar antes)","Medir só tirando os dados","Pode medir"))))</f>
        <v/>
      </c>
      <c r="K8" s="33">
        <f>IF(OR(J8="Pode medir",J8="Medir só tirando os dados"),IF(OR(F8="",G8="",H8=""),"",F8*(G8-H8)),"não conta")</f>
        <v/>
      </c>
      <c r="L8" s="35">
        <f>IF(ISNUMBER(K8),K8*$C$3/60,K8)</f>
        <v/>
      </c>
      <c r="M8" s="34" t="n"/>
    </row>
    <row r="9" ht="42" customHeight="1">
      <c r="A9" s="33">
        <f>IF(B9="","",ROW()-5)</f>
        <v/>
      </c>
      <c r="B9" s="34" t="inlineStr">
        <is>
          <t>Tirar dúvida sobre a fórmula de prazos da planilha</t>
        </is>
      </c>
      <c r="C9" s="33" t="inlineStr">
        <is>
          <t>Tirar dúvida</t>
        </is>
      </c>
      <c r="D9" s="33" t="inlineStr">
        <is>
          <t>Sim</t>
        </is>
      </c>
      <c r="E9" s="33" t="inlineStr">
        <is>
          <t>Não</t>
        </is>
      </c>
      <c r="F9" s="33" t="n">
        <v>3</v>
      </c>
      <c r="G9" s="33" t="n">
        <v>15</v>
      </c>
      <c r="H9" s="33" t="n">
        <v>10</v>
      </c>
      <c r="I9" s="34" t="inlineStr">
        <is>
          <t>O próprio servidor, com teste</t>
        </is>
      </c>
      <c r="J9" s="34">
        <f>IF(B9="","",IF(E9="Sim (não pode usar IA)","Fora da conta: dado pessoal ou sigilo. Veja o Módulo 4 (Dados pessoais e sigilo)",IF(D9="Não","Fora da conta: IA não indicada",IF(E9="Sim (tirar antes)","Medir só tirando os dados","Pode medir"))))</f>
        <v/>
      </c>
      <c r="K9" s="33">
        <f>IF(OR(J9="Pode medir",J9="Medir só tirando os dados"),IF(OR(F9="",G9="",H9=""),"",F9*(G9-H9)),"não conta")</f>
        <v/>
      </c>
      <c r="L9" s="35">
        <f>IF(ISNUMBER(K9),K9*$C$3/60,K9)</f>
        <v/>
      </c>
      <c r="M9" s="34" t="n"/>
    </row>
    <row r="10" ht="42" customHeight="1">
      <c r="A10" s="33">
        <f>IF(B10="","",ROW()-5)</f>
        <v/>
      </c>
      <c r="B10" s="34" t="inlineStr">
        <is>
          <t>Revisar o e-mail-padrão enviado aos cidadãos</t>
        </is>
      </c>
      <c r="C10" s="33" t="inlineStr">
        <is>
          <t>Revisar</t>
        </is>
      </c>
      <c r="D10" s="33" t="inlineStr">
        <is>
          <t>Sim</t>
        </is>
      </c>
      <c r="E10" s="33" t="inlineStr">
        <is>
          <t>Não</t>
        </is>
      </c>
      <c r="F10" s="33" t="n">
        <v>5</v>
      </c>
      <c r="G10" s="33" t="n">
        <v>12</v>
      </c>
      <c r="H10" s="33" t="n">
        <v>10</v>
      </c>
      <c r="I10" s="34" t="inlineStr">
        <is>
          <t>Chefia imediata</t>
        </is>
      </c>
      <c r="J10" s="34">
        <f>IF(B10="","",IF(E10="Sim (não pode usar IA)","Fora da conta: dado pessoal ou sigilo. Veja o Módulo 4 (Dados pessoais e sigilo)",IF(D10="Não","Fora da conta: IA não indicada",IF(E10="Sim (tirar antes)","Medir só tirando os dados","Pode medir"))))</f>
        <v/>
      </c>
      <c r="K10" s="33">
        <f>IF(OR(J10="Pode medir",J10="Medir só tirando os dados"),IF(OR(F10="",G10="",H10=""),"",F10*(G10-H10)),"não conta")</f>
        <v/>
      </c>
      <c r="L10" s="35">
        <f>IF(ISNUMBER(K10),K10*$C$3/60,K10)</f>
        <v/>
      </c>
      <c r="M10" s="34" t="n"/>
    </row>
    <row r="11" ht="42" customHeight="1">
      <c r="A11" s="33">
        <f>IF(B11="","",ROW()-5)</f>
        <v/>
      </c>
      <c r="B11" s="34" t="inlineStr">
        <is>
          <t>Montar a planilha mensal de controle de prazos</t>
        </is>
      </c>
      <c r="C11" s="33" t="inlineStr">
        <is>
          <t>Organizar</t>
        </is>
      </c>
      <c r="D11" s="33" t="inlineStr">
        <is>
          <t>Em parte</t>
        </is>
      </c>
      <c r="E11" s="33" t="inlineStr">
        <is>
          <t>Não</t>
        </is>
      </c>
      <c r="F11" s="33" t="n">
        <v>1</v>
      </c>
      <c r="G11" s="33" t="n">
        <v>90</v>
      </c>
      <c r="H11" s="33" t="n">
        <v>100</v>
      </c>
      <c r="I11" s="34" t="inlineStr">
        <is>
          <t>Chefia imediata</t>
        </is>
      </c>
      <c r="J11" s="34">
        <f>IF(B11="","",IF(E11="Sim (não pode usar IA)","Fora da conta: dado pessoal ou sigilo. Veja o Módulo 4 (Dados pessoais e sigilo)",IF(D11="Não","Fora da conta: IA não indicada",IF(E11="Sim (tirar antes)","Medir só tirando os dados","Pode medir"))))</f>
        <v/>
      </c>
      <c r="K11" s="33">
        <f>IF(OR(J11="Pode medir",J11="Medir só tirando os dados"),IF(OR(F11="",G11="",H11=""),"",F11*(G11-H11)),"não conta")</f>
        <v/>
      </c>
      <c r="L11" s="35">
        <f>IF(ISNUMBER(K11),K11*$C$3/60,K11)</f>
        <v/>
      </c>
      <c r="M11" s="34" t="inlineStr">
        <is>
          <t>A IA não compensou: menos 10 minutos por vez.</t>
        </is>
      </c>
    </row>
    <row r="12" ht="42" customHeight="1">
      <c r="A12" s="33">
        <f>IF(B12="","",ROW()-5)</f>
        <v/>
      </c>
      <c r="B12" s="34" t="inlineStr">
        <is>
          <t>Atendimento direto com dados de uma pessoa</t>
        </is>
      </c>
      <c r="C12" s="33" t="inlineStr">
        <is>
          <t>Outra</t>
        </is>
      </c>
      <c r="D12" s="33" t="inlineStr">
        <is>
          <t>Não</t>
        </is>
      </c>
      <c r="E12" s="33" t="inlineStr">
        <is>
          <t>Sim (não pode usar IA)</t>
        </is>
      </c>
      <c r="F12" s="33" t="n"/>
      <c r="G12" s="33" t="n"/>
      <c r="H12" s="33" t="n"/>
      <c r="I12" s="34" t="n"/>
      <c r="J12" s="34">
        <f>IF(B12="","",IF(E12="Sim (não pode usar IA)","Fora da conta: dado pessoal ou sigilo. Veja o Módulo 4 (Dados pessoais e sigilo)",IF(D12="Não","Fora da conta: IA não indicada",IF(E12="Sim (tirar antes)","Medir só tirando os dados","Pode medir"))))</f>
        <v/>
      </c>
      <c r="K12" s="33">
        <f>IF(OR(J12="Pode medir",J12="Medir só tirando os dados"),IF(OR(F12="",G12="",H12=""),"",F12*(G12-H12)),"não conta")</f>
        <v/>
      </c>
      <c r="L12" s="35">
        <f>IF(ISNUMBER(K12),K12*$C$3/60,K12)</f>
        <v/>
      </c>
      <c r="M12" s="34" t="inlineStr">
        <is>
          <t>Fora da conta; o caminho é o Módulo 4 (Dados pessoais e sigilo).</t>
        </is>
      </c>
    </row>
    <row r="13"/>
    <row r="14" ht="22" customHeight="1">
      <c r="B14" s="7" t="inlineStr">
        <is>
          <t>Aba Resumo (resumo do exemplo)</t>
        </is>
      </c>
    </row>
    <row r="15" ht="30" customHeight="1">
      <c r="B15" s="20" t="inlineStr">
        <is>
          <t>Tarefas listadas</t>
        </is>
      </c>
      <c r="C15" s="12">
        <f>COUNTA(B6:B12)</f>
        <v/>
      </c>
    </row>
    <row r="16" ht="30" customHeight="1">
      <c r="B16" s="20" t="inlineStr">
        <is>
          <t>Tarefas que entraram na conta</t>
        </is>
      </c>
      <c r="C16" s="12">
        <f>COUNTIF(J6:J12,"Pode medir")+COUNTIF(J6:J12,"Medir só tirando os dados")</f>
        <v/>
      </c>
    </row>
    <row r="17" ht="30" customHeight="1">
      <c r="B17" s="20" t="inlineStr">
        <is>
          <t>Tarefas fora da conta por dado pessoal ou sigilo</t>
        </is>
      </c>
      <c r="C17" s="12">
        <f>COUNTIF(E6:E12,"Sim (não pode usar IA)")</f>
        <v/>
      </c>
    </row>
    <row r="18" ht="30" customHeight="1">
      <c r="B18" s="20" t="inlineStr">
        <is>
          <t>Tarefas em que a IA não compensou</t>
        </is>
      </c>
      <c r="C18" s="12">
        <f>COUNTIF(K6:K12,"&lt;0")</f>
        <v/>
      </c>
    </row>
    <row r="19" ht="30" customHeight="1">
      <c r="B19" s="20" t="inlineStr">
        <is>
          <t>Horas poupadas por mês, no total</t>
        </is>
      </c>
      <c r="C19" s="13">
        <f>SUM(L6:L12)</f>
        <v/>
      </c>
    </row>
    <row r="20" ht="30" customHeight="1">
      <c r="B20" s="20" t="inlineStr">
        <is>
          <t>Horas perdidas por mês, nas tarefas negativas</t>
        </is>
      </c>
      <c r="C20" s="13">
        <f>SUMIF(L6:L12,"&lt;0")</f>
        <v/>
      </c>
    </row>
    <row r="21"/>
    <row r="22" ht="44" customHeight="1">
      <c r="B22" s="29">
        <f>IF(C19&gt;0,"Pela sua estimativa, já descontada a conferência, sobram "&amp;FIXED(C19,1,TRUE)&amp;" horas por mês. É uma estimativa sua, não uma promessa.","A estimativa deu zero ou negativa. Revise os pedidos ou escolha outras tarefas.")</f>
        <v/>
      </c>
    </row>
    <row r="23"/>
    <row r="24" ht="22" customHeight="1">
      <c r="B24" s="7" t="inlineStr">
        <is>
          <t>Aba Meu registro de teste (um registro do exemplo)</t>
        </is>
      </c>
    </row>
    <row r="25" ht="56" customHeight="1">
      <c r="A25" s="8" t="inlineStr">
        <is>
          <t>Data</t>
        </is>
      </c>
      <c r="B25" s="8" t="inlineStr">
        <is>
          <t>Tarefa (a mesma da aba "Minhas tarefas")</t>
        </is>
      </c>
      <c r="C25" s="8" t="inlineStr">
        <is>
          <t>Teste nº</t>
        </is>
      </c>
      <c r="D25" s="8" t="inlineStr">
        <is>
          <t>Minutos sem IA</t>
        </is>
      </c>
      <c r="E25" s="8" t="inlineStr">
        <is>
          <t>Pedido usado (sem dado pessoal)</t>
        </is>
      </c>
      <c r="F25" s="8" t="inlineStr">
        <is>
          <t>Minutos para escrever o pedido</t>
        </is>
      </c>
      <c r="G25" s="8" t="inlineStr">
        <is>
          <t>Minutos para ler o resultado</t>
        </is>
      </c>
      <c r="H25" s="8" t="inlineStr">
        <is>
          <t>Minutos para conferir</t>
        </is>
      </c>
      <c r="I25" s="8" t="inlineStr">
        <is>
          <t>Minutos para corrigir</t>
        </is>
      </c>
      <c r="J25" s="8" t="inlineStr">
        <is>
          <t>Total com IA</t>
        </is>
      </c>
      <c r="K25" s="8" t="inlineStr">
        <is>
          <t>Diferença (minutos)</t>
        </is>
      </c>
      <c r="L25" s="8" t="inlineStr">
        <is>
          <t>O que aconteceu</t>
        </is>
      </c>
      <c r="M25" s="8" t="inlineStr">
        <is>
          <t>Erros achados na conferência</t>
        </is>
      </c>
      <c r="N25" s="8" t="inlineStr">
        <is>
          <t>O resultado era usável?</t>
        </is>
      </c>
      <c r="O25" s="8" t="inlineStr">
        <is>
          <t>Quem conferiu (cargo)</t>
        </is>
      </c>
    </row>
    <row r="26" ht="70" customHeight="1">
      <c r="A26" s="36" t="n">
        <v>46300</v>
      </c>
      <c r="B26" s="34" t="inlineStr">
        <is>
          <t>Resumir uma norma publicada para o setor</t>
        </is>
      </c>
      <c r="C26" s="33" t="n">
        <v>1</v>
      </c>
      <c r="D26" s="33" t="n">
        <v>50</v>
      </c>
      <c r="E26" s="34" t="inlineStr">
        <is>
          <t>Resuma, em até 10 linhas, a norma publicada que vou colar, para colegas do setor; liste prazos e exceções; não invente artigos. (texto do exemplo)</t>
        </is>
      </c>
      <c r="F26" s="33" t="n">
        <v>5</v>
      </c>
      <c r="G26" s="33" t="n">
        <v>6</v>
      </c>
      <c r="H26" s="33" t="n">
        <v>14</v>
      </c>
      <c r="I26" s="33" t="n">
        <v>5</v>
      </c>
      <c r="J26" s="33">
        <f>IF(COUNT(F26:I26)=0,"",SUM(F26:I26))</f>
        <v/>
      </c>
      <c r="K26" s="33">
        <f>IF(OR(J26="",D26=""),"",D26-J26)</f>
        <v/>
      </c>
      <c r="L26" s="33">
        <f>IF(K26="","",IF(K26&gt;0,"Poupou tempo",IF(K26=0,"Empate","Perdeu tempo")))</f>
        <v/>
      </c>
      <c r="M26" s="33" t="n">
        <v>2</v>
      </c>
      <c r="N26" s="33" t="inlineStr">
        <is>
          <t>Sim com ajustes</t>
        </is>
      </c>
      <c r="O26" s="34" t="inlineStr">
        <is>
          <t>Chefia imediata</t>
        </is>
      </c>
    </row>
    <row r="27"/>
    <row r="28" ht="58" customHeight="1">
      <c r="B28" s="22" t="inlineStr">
        <is>
          <t>O que o exemplo mostra: nem toda tarefa compensa (a planilha mensal deu menos 10 minutos por vez). Quase metade do tempo da primeira tarefa foi conferência, e foi ela que achou os dois erros (uma exceção que o resumo havia deixado de fora e uma data trocada). E a tarefa com dados de uma pessoa ficou fora da conta, apontando para o Módulo 4 (Dados pessoais e sigilo).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6">
    <mergeCell ref="A2:O2"/>
    <mergeCell ref="B28:I28"/>
    <mergeCell ref="A1:O1"/>
    <mergeCell ref="B22:I22"/>
    <mergeCell ref="D3:O3"/>
    <mergeCell ref="A4:O4"/>
  </mergeCells>
  <conditionalFormatting sqref="A6:M12">
    <cfRule type="expression" priority="1" dxfId="0">
      <formula>$E6="Sim (não pode usar IA)"</formula>
    </cfRule>
    <cfRule type="expression" priority="2" dxfId="1">
      <formula>$E6="Sim (tirar antes)"</formula>
    </cfRule>
  </conditionalFormatting>
  <conditionalFormatting sqref="K6:L12">
    <cfRule type="expression" priority="3" dxfId="2">
      <formula>AND(ISNUMBER(K6),K6&lt;0)</formula>
    </cfRule>
    <cfRule type="expression" priority="4" dxfId="3">
      <formula>AND(ISNUMBER(K6),K6&gt;0)</formula>
    </cfRule>
  </conditionalFormatting>
  <conditionalFormatting sqref="L26">
    <cfRule type="expression" priority="5" dxfId="4">
      <formula>$L26="Poupou tempo"</formula>
    </cfRule>
    <cfRule type="expression" priority="6" dxfId="5">
      <formula>$L26="Empate"</formula>
    </cfRule>
    <cfRule type="expression" priority="7" dxfId="6">
      <formula>$L26="Perdeu tempo"</formula>
    </cfRule>
  </conditionalFormatting>
  <conditionalFormatting sqref="K26">
    <cfRule type="expression" priority="8" dxfId="2">
      <formula>AND(ISNUMBER(K26),K26&lt;0)</formula>
    </cfRule>
    <cfRule type="expression" priority="9" dxfId="3">
      <formula>AND(ISNUMBER(K26),K26&gt;0)</formula>
    </cfRule>
  </conditionalFormatting>
  <printOptions horizontalCentered="1"/>
  <pageMargins left="0.5" right="0.5" top="0.75" bottom="0.75" header="0.5" footer="0.5"/>
  <pageSetup orientation="landscape" paperSize="9" fitToHeight="0" fitToWidth="1"/>
  <headerFooter>
    <oddHeader>&amp;L&amp;8 &amp;A</oddHeader>
    <oddFooter>&amp;C&amp;"Arial,Italic"&amp;6 Modelo do curso IA Generativa no Serviço Público. Não é consultoria jurídica; use a ferramenta autorizada pelo seu órgão e confirme com a chefia e o encarregado de dados.&amp;R&amp;6 Pág. 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2026-10-27T09:50:15Z</dcterms:created>
  <dcterms:modified xmlns:dcterms="http://purl.org/dc/terms/" xmlns:xsi="http://www.w3.org/2001/XMLSchema-instance" xsi:type="dcterms:W3CDTF">2026-10-27T09:50:15Z</dcterms:modified>
</cp:coreProperties>
</file>