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o usar" sheetId="1" state="visible" r:id="rId1"/>
    <sheet xmlns:r="http://schemas.openxmlformats.org/officeDocument/2006/relationships" name="Ficha dos indicadores" sheetId="2" state="visible" r:id="rId2"/>
    <sheet xmlns:r="http://schemas.openxmlformats.org/officeDocument/2006/relationships" name="Painel trimestral" sheetId="3" state="visible" r:id="rId3"/>
    <sheet xmlns:r="http://schemas.openxmlformats.org/officeDocument/2006/relationships" name="Para publicar" sheetId="4" state="visible" r:id="rId4"/>
  </sheets>
  <definedNames>
    <definedName name="_xlnm.Print_Titles" localSheetId="1">'Ficha dos indicadores'!$5:$5</definedName>
    <definedName name="_xlnm.Print_Titles" localSheetId="2">'Painel trimestral'!$6:$6</definedName>
  </definedNames>
  <calcPr calcId="124519" fullCalcOnLoad="1"/>
</workbook>
</file>

<file path=xl/styles.xml><?xml version="1.0" encoding="utf-8"?>
<styleSheet xmlns="http://schemas.openxmlformats.org/spreadsheetml/2006/main">
  <numFmts count="4">
    <numFmt numFmtId="164" formatCode="dd/mm/yyyy"/>
    <numFmt numFmtId="165" formatCode="+0%;-0%;0%"/>
    <numFmt numFmtId="166" formatCode="+0.0&quot; p.p.&quot;;-0.0&quot; p.p.&quot;;0.0&quot; p.p.&quot;"/>
    <numFmt numFmtId="167" formatCode="0&quot; de 4&quot;"/>
  </numFmts>
  <fonts count="11">
    <font>
      <name val="Calibri"/>
      <family val="2"/>
      <color theme="1"/>
      <sz val="11"/>
      <scheme val="minor"/>
    </font>
    <font>
      <name val="Arial"/>
      <b val="1"/>
      <color rgb="001F3864"/>
      <sz val="14"/>
    </font>
    <font>
      <name val="Arial"/>
      <i val="1"/>
      <color rgb="006E6E6E"/>
      <sz val="8"/>
    </font>
    <font>
      <name val="Arial"/>
      <b val="1"/>
      <color rgb="001F3864"/>
      <sz val="11"/>
    </font>
    <font>
      <name val="Arial"/>
      <sz val="10"/>
    </font>
    <font>
      <name val="Arial"/>
      <i val="1"/>
      <color rgb="006E6E6E"/>
      <sz val="10"/>
    </font>
    <font>
      <name val="Arial"/>
      <b val="1"/>
      <color rgb="00FFFFFF"/>
      <sz val="10"/>
    </font>
    <font>
      <name val="Arial"/>
      <b val="1"/>
      <color rgb="001F3864"/>
      <sz val="10"/>
    </font>
    <font>
      <name val="Arial"/>
      <b val="1"/>
      <sz val="10"/>
    </font>
    <font>
      <name val="Arial"/>
      <b val="1"/>
      <sz val="9"/>
    </font>
    <font>
      <name val="Arial"/>
      <i val="1"/>
      <color rgb="006E6E6E"/>
      <sz val="9"/>
    </font>
  </fonts>
  <fills count="8">
    <fill>
      <patternFill/>
    </fill>
    <fill>
      <patternFill patternType="gray125"/>
    </fill>
    <fill>
      <patternFill patternType="solid">
        <fgColor rgb="00FFF2CC"/>
      </patternFill>
    </fill>
    <fill>
      <patternFill patternType="solid">
        <fgColor rgb="00F2F2F2"/>
      </patternFill>
    </fill>
    <fill>
      <patternFill patternType="solid">
        <fgColor rgb="00C6EFCE"/>
      </patternFill>
    </fill>
    <fill>
      <patternFill patternType="solid">
        <fgColor rgb="001F3864"/>
      </patternFill>
    </fill>
    <fill>
      <patternFill patternType="solid">
        <fgColor rgb="00D9E1F2"/>
      </patternFill>
    </fill>
    <fill>
      <patternFill patternType="solid">
        <fgColor rgb="00EDF1F7"/>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s>
  <cellStyleXfs count="1">
    <xf numFmtId="0" fontId="0" fillId="0" borderId="0"/>
  </cellStyleXfs>
  <cellXfs count="4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4" fillId="2"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1" fillId="0" borderId="0" applyAlignment="1" pivotButton="0" quotePrefix="0" xfId="0">
      <alignment vertical="center" wrapText="1"/>
    </xf>
    <xf numFmtId="0" fontId="2" fillId="0" borderId="0" applyAlignment="1" pivotButton="0" quotePrefix="0" xfId="0">
      <alignment vertical="center" wrapText="1"/>
    </xf>
    <xf numFmtId="0" fontId="5" fillId="0" borderId="0" applyAlignment="1" pivotButton="0" quotePrefix="0" xfId="0">
      <alignment vertical="center" wrapText="1"/>
    </xf>
    <xf numFmtId="0" fontId="6" fillId="5" borderId="1" applyAlignment="1" pivotButton="0" quotePrefix="0" xfId="0">
      <alignment horizontal="center" vertical="center" wrapText="1"/>
    </xf>
    <xf numFmtId="0" fontId="7" fillId="6" borderId="1" applyAlignment="1" pivotButton="0" quotePrefix="0" xfId="0">
      <alignment vertical="center" wrapText="1"/>
    </xf>
    <xf numFmtId="0" fontId="0" fillId="6" borderId="1" pivotButton="0" quotePrefix="0" xfId="0"/>
    <xf numFmtId="0" fontId="8" fillId="7" borderId="1" applyAlignment="1" pivotButton="0" quotePrefix="0" xfId="0">
      <alignment horizontal="center" vertical="top" wrapText="1"/>
    </xf>
    <xf numFmtId="0" fontId="8" fillId="7"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5" fillId="0" borderId="1" applyAlignment="1" pivotButton="0" quotePrefix="0" xfId="0">
      <alignment vertical="top" wrapText="1"/>
    </xf>
    <xf numFmtId="0" fontId="8" fillId="7" borderId="1" applyAlignment="1" pivotButton="0" quotePrefix="0" xfId="0">
      <alignment vertical="center" wrapText="1"/>
    </xf>
    <xf numFmtId="0" fontId="5" fillId="2" borderId="1" applyAlignment="1" applyProtection="1" pivotButton="0" quotePrefix="0" xfId="0">
      <alignment vertical="center" wrapText="1"/>
      <protection locked="0" hidden="0"/>
    </xf>
    <xf numFmtId="1" fontId="4" fillId="2" borderId="1" applyAlignment="1" applyProtection="1" pivotButton="0" quotePrefix="0" xfId="0">
      <alignment horizontal="center" vertical="center" wrapText="1"/>
      <protection locked="0" hidden="0"/>
    </xf>
    <xf numFmtId="164" fontId="4" fillId="2" borderId="1" applyAlignment="1" applyProtection="1" pivotButton="0" quotePrefix="0" xfId="0">
      <alignment horizontal="center" vertical="center" wrapText="1"/>
      <protection locked="0" hidden="0"/>
    </xf>
    <xf numFmtId="0" fontId="9" fillId="2" borderId="1" applyAlignment="1" pivotButton="0" quotePrefix="0" xfId="0">
      <alignment horizontal="center" vertical="center" wrapText="1"/>
    </xf>
    <xf numFmtId="0" fontId="0" fillId="0" borderId="1" pivotButton="0" quotePrefix="0" xfId="0"/>
    <xf numFmtId="0" fontId="9" fillId="3" borderId="1" applyAlignment="1" pivotButton="0" quotePrefix="0" xfId="0">
      <alignment horizontal="center" vertical="center" wrapText="1"/>
    </xf>
    <xf numFmtId="0" fontId="9" fillId="4" borderId="1" applyAlignment="1" pivotButton="0" quotePrefix="0" xfId="0">
      <alignment horizontal="center" vertical="center" wrapText="1"/>
    </xf>
    <xf numFmtId="0" fontId="7" fillId="6" borderId="1" applyAlignment="1" pivotButton="0" quotePrefix="0" xfId="0">
      <alignment horizontal="center" vertical="center" wrapText="1"/>
    </xf>
    <xf numFmtId="0" fontId="8" fillId="7" borderId="1" applyAlignment="1" pivotButton="0" quotePrefix="0" xfId="0">
      <alignment horizontal="center" vertical="center" wrapText="1"/>
    </xf>
    <xf numFmtId="0" fontId="10" fillId="0" borderId="1" applyAlignment="1" pivotButton="0" quotePrefix="0" xfId="0">
      <alignment vertical="center" wrapText="1"/>
    </xf>
    <xf numFmtId="3" fontId="4" fillId="2" borderId="1" applyAlignment="1" applyProtection="1" pivotButton="0" quotePrefix="0" xfId="0">
      <alignment horizontal="center" vertical="center" wrapText="1"/>
      <protection locked="0" hidden="0"/>
    </xf>
    <xf numFmtId="3" fontId="8" fillId="3" borderId="1" applyAlignment="1" pivotButton="0" quotePrefix="0" xfId="0">
      <alignment horizontal="center" vertical="center" wrapText="1"/>
    </xf>
    <xf numFmtId="9" fontId="4" fillId="3" borderId="1" applyAlignment="1" pivotButton="0" quotePrefix="0" xfId="0">
      <alignment horizontal="center" vertical="center" wrapText="1"/>
    </xf>
    <xf numFmtId="0" fontId="4" fillId="3" borderId="1" applyAlignment="1" pivotButton="0" quotePrefix="0" xfId="0">
      <alignment horizontal="center" vertical="center" wrapText="1"/>
    </xf>
    <xf numFmtId="165" fontId="4" fillId="3" borderId="1" applyAlignment="1" pivotButton="0" quotePrefix="0" xfId="0">
      <alignment horizontal="center" vertical="center" wrapText="1"/>
    </xf>
    <xf numFmtId="0" fontId="4" fillId="2" borderId="1" applyAlignment="1" applyProtection="1" pivotButton="0" quotePrefix="0" xfId="0">
      <alignment vertical="center" wrapText="1"/>
      <protection locked="0" hidden="0"/>
    </xf>
    <xf numFmtId="9" fontId="8" fillId="3" borderId="1" applyAlignment="1" pivotButton="0" quotePrefix="0" xfId="0">
      <alignment horizontal="center" vertical="center" wrapText="1"/>
    </xf>
    <xf numFmtId="9" fontId="4" fillId="2" borderId="1" applyAlignment="1" applyProtection="1" pivotButton="0" quotePrefix="0" xfId="0">
      <alignment horizontal="center" vertical="center" wrapText="1"/>
      <protection locked="0" hidden="0"/>
    </xf>
    <xf numFmtId="166" fontId="4" fillId="3" borderId="1" applyAlignment="1" pivotButton="0" quotePrefix="0" xfId="0">
      <alignment horizontal="center" vertical="center" wrapText="1"/>
    </xf>
    <xf numFmtId="0" fontId="10" fillId="7" borderId="1" applyAlignment="1" pivotButton="0" quotePrefix="0" xfId="0">
      <alignment horizontal="center" vertical="center" wrapText="1"/>
    </xf>
    <xf numFmtId="0" fontId="10" fillId="7" borderId="1" applyAlignment="1" pivotButton="0" quotePrefix="0" xfId="0">
      <alignment vertical="center" wrapText="1"/>
    </xf>
    <xf numFmtId="3" fontId="4" fillId="3" borderId="1" applyAlignment="1" pivotButton="0" quotePrefix="0" xfId="0">
      <alignment horizontal="center" vertical="center" wrapText="1"/>
    </xf>
    <xf numFmtId="167" fontId="8" fillId="3" borderId="1" applyAlignment="1" pivotButton="0" quotePrefix="0" xfId="0">
      <alignment horizontal="center" vertical="center" wrapText="1"/>
    </xf>
    <xf numFmtId="0" fontId="4" fillId="7" borderId="1" applyAlignment="1" pivotButton="0" quotePrefix="0" xfId="0">
      <alignment vertical="center" wrapText="1"/>
    </xf>
    <xf numFmtId="0" fontId="4" fillId="0" borderId="0" applyAlignment="1" pivotButton="0" quotePrefix="0" xfId="0">
      <alignment vertical="center" wrapText="1"/>
    </xf>
  </cellXfs>
  <cellStyles count="1">
    <cellStyle name="Normal" xfId="0" builtinId="0" hidden="0"/>
  </cellStyles>
  <dxfs count="1">
    <dxf>
      <font>
        <b val="1"/>
        <color rgb="00006100"/>
      </font>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B27"/>
  <sheetViews>
    <sheetView showGridLines="0" workbookViewId="0">
      <selection activeCell="A1" sqref="A1"/>
    </sheetView>
  </sheetViews>
  <sheetFormatPr baseColWidth="8" defaultRowHeight="15"/>
  <cols>
    <col width="4" customWidth="1" min="1" max="1"/>
    <col width="115" customWidth="1" min="2" max="2"/>
  </cols>
  <sheetData>
    <row r="1" ht="24" customHeight="1">
      <c r="B1" s="1" t="inlineStr">
        <is>
          <t>Indicadores · Academia do Cidadão: como usar esta planilha</t>
        </is>
      </c>
    </row>
    <row r="2">
      <c r="B2" s="2" t="inlineStr">
        <is>
          <t>Kit para os órgãos · Clube do Servidor · Academia do Cidadão · www.clubedoservidor.com.br · adapte à realidade do seu órgão</t>
        </is>
      </c>
    </row>
    <row r="4" ht="22" customHeight="1">
      <c r="B4" s="3" t="inlineStr">
        <is>
          <t>Para que serve</t>
        </is>
      </c>
    </row>
    <row r="5" ht="30" customHeight="1">
      <c r="B5" s="4" t="inlineStr">
        <is>
          <t>Esta planilha ajuda o órgão a acompanhar o programa Academia do Cidadão e a prestar contas à sociedade. Ela vale para os cursos da Academia e também para conteúdos próprios, licenciados ou de outras instituições que o órgão ofereça aos cidadãos.</t>
        </is>
      </c>
    </row>
    <row r="6" ht="43" customHeight="1">
      <c r="B6" s="4" t="inlineStr">
        <is>
          <t>São 15 indicadores em 4 grupos: A · Alcance, B · Aprendizagem, C · Participação e controle social e D · Gestão do programa. A aba Ficha dos indicadores explica cada um. A aba Painel trimestral guarda os números. A aba Para publicar monta um resumo pronto para o portal da transparência.</t>
        </is>
      </c>
    </row>
    <row r="7" ht="22" customHeight="1">
      <c r="B7" s="3" t="inlineStr">
        <is>
          <t>Como preencher (a cada trimestre)</t>
        </is>
      </c>
    </row>
    <row r="8" ht="30" customHeight="1">
      <c r="B8" s="4" t="inlineStr">
        <is>
          <t>1. No início do ano, abra o Painel trimestral e preencha o órgão, o ano e quem preenche. Com a equipe, defina as metas do ano na coluna Meta. Os exemplos da ficha são só ilustrações: quem decide a meta é o órgão, conforme a sua realidade.</t>
        </is>
      </c>
    </row>
    <row r="9" ht="30" customHeight="1">
      <c r="B9" s="4" t="inlineStr">
        <is>
          <t>2. Ao fim de cada trimestre (T1 = janeiro a março, T2 = abril a junho, T3 = julho a setembro, T4 = outubro a dezembro), digite os números nas células amarelas. Prazo sugerido: [a definir; exemplo: até 15 dias depois do fim do trimestre].</t>
        </is>
      </c>
    </row>
    <row r="10" ht="17" customHeight="1">
      <c r="B10" s="4" t="inlineStr">
        <is>
          <t>3. As células cinza fazem a conta sozinhas: total do ano, taxas, % da meta, situação e variação. Não digite nelas.</t>
        </is>
      </c>
    </row>
    <row r="11" ht="43" customHeight="1">
      <c r="B11" s="4" t="inlineStr">
        <is>
          <t>4. Atenção a três linhas diferentes: em A4 (lugares alcançados) digite o acumulado do ano, sem repetir; em D1 (parcerias) digite quantas estão em vigor no fim do trimestre; em D2 digite a data em que os resultados foram publicados (deixe vazio se não publicou). Para a satisfação (B4), digite as respostas nas linhas de apoio B4a e B4b.</t>
        </is>
      </c>
    </row>
    <row r="12" ht="30" customHeight="1">
      <c r="B12" s="4" t="inlineStr">
        <is>
          <t>5. Na coluna Ano anterior, digite o número do mesmo período do ano anterior (por exemplo, no fim do T2, o total de janeiro a junho do ano passado). Assim a coluna Variação compara períodos iguais.</t>
        </is>
      </c>
    </row>
    <row r="13" ht="30" customHeight="1">
      <c r="B13" s="4" t="inlineStr">
        <is>
          <t>6. Confira a aba Para publicar, revise o texto e publique no portal da transparência. Depois, registre a data da publicação na linha D2.</t>
        </is>
      </c>
    </row>
    <row r="14" ht="30" customHeight="1">
      <c r="B14" s="5" t="inlineStr">
        <is>
          <t>Dica: se quiser evitar que alguém apague uma fórmula, use Revisão &gt; Proteger Planilha. As células amarelas já estão liberadas para digitar.</t>
        </is>
      </c>
    </row>
    <row r="15" ht="22" customHeight="1">
      <c r="B15" s="3" t="inlineStr">
        <is>
          <t>Cuidado ao interpretar</t>
        </is>
      </c>
    </row>
    <row r="16" ht="43" customHeight="1">
      <c r="B16" s="4" t="inlineStr">
        <is>
          <t>Um aumento de pedidos de acesso à informação, de manifestações na ouvidoria ou de presença em audiências públicas é um sinal de participação, não prova de efeito do programa. Esses números também mudam por outras causas: um tema em debate na cidade, uma obra, uma mudança no sistema de atendimento, uma campanha. Da mesma forma, uma queda não prova que o programa falhou.</t>
        </is>
      </c>
    </row>
    <row r="17" ht="30" customHeight="1">
      <c r="B17" s="4" t="inlineStr">
        <is>
          <t>Por isso, compare sempre com o mesmo período do ano anterior e leia os números junto com o que aconteceu no trimestre (anote nas observações). Os indicadores do grupo C não têm meta numérica sugerida: servem para acompanhar.</t>
        </is>
      </c>
    </row>
    <row r="18" ht="30" customHeight="1">
      <c r="B18" s="4" t="inlineStr">
        <is>
          <t>A taxa de conclusão de um trimestre pode oscilar porque quem se inscreve num trimestre às vezes conclui no seguinte. Olhe sobretudo a taxa do ano.</t>
        </is>
      </c>
    </row>
    <row r="19" ht="22" customHeight="1">
      <c r="B19" s="3" t="inlineStr">
        <is>
          <t>Dados pessoais: publique só números agregados</t>
        </is>
      </c>
    </row>
    <row r="20" ht="43" customHeight="1">
      <c r="B20" s="4" t="inlineStr">
        <is>
          <t>Esta planilha recebe apenas números. Não digite nomes, CPF, e-mails, telefones, endereços nem notas de ninguém. As listas com dados dos inscritos ficam no sistema de inscrições do órgão, com acesso restrito, e servem só para a inscrição, o certificado e a contagem dos indicadores.</t>
        </is>
      </c>
    </row>
    <row r="21" ht="30" customHeight="1">
      <c r="B21" s="4" t="inlineStr">
        <is>
          <t>Publique só totais. Se um número for tão pequeno que permita descobrir quem é a pessoa (por exemplo, uma turma com dois participantes num lugar pequeno), junte com outros lugares ou turmas antes de publicar.</t>
        </is>
      </c>
    </row>
    <row r="22" ht="30" customHeight="1">
      <c r="B22" s="4" t="inlineStr">
        <is>
          <t>O programa é apartidário e impessoal: os resultados são do órgão e da comunidade. Não use nomes, fotos ou símbolos de autoridades ou gestores na divulgação.</t>
        </is>
      </c>
    </row>
    <row r="23" ht="22" customHeight="1">
      <c r="B23" s="3" t="inlineStr">
        <is>
          <t>Legenda das cores</t>
        </is>
      </c>
    </row>
    <row r="24" ht="17" customHeight="1">
      <c r="B24" s="6" t="inlineStr">
        <is>
          <t>Amarelo-claro: você preenche.</t>
        </is>
      </c>
    </row>
    <row r="25" ht="17" customHeight="1">
      <c r="B25" s="7" t="inlineStr">
        <is>
          <t>Cinza-claro: conta sozinho, não digite.</t>
        </is>
      </c>
    </row>
    <row r="26" ht="17" customHeight="1">
      <c r="B26" s="8" t="inlineStr">
        <is>
          <t>Verde: meta do ano atingida.</t>
        </is>
      </c>
    </row>
    <row r="27" ht="30" customHeight="1">
      <c r="B27" s="5" t="inlineStr">
        <is>
          <t>Os números de exemplo da ficha (entre colchetes) não vêm de pesquisa nem de outros órgãos: são só para mostrar como escrever uma meta. Substitua pelos do seu órgão.</t>
        </is>
      </c>
    </row>
  </sheetData>
  <printOptions horizontalCentered="1"/>
  <pageMargins left="0.5" right="0.5" top="0.75" bottom="0.75" header="0.5" footer="0.5"/>
  <pageSetup orientation="portrait" paperSize="9" fitToHeight="0" fitToWidth="1"/>
  <headerFooter>
    <oddHeader>&amp;L&amp;8 &amp;A</oddHeader>
    <oddFooter>&amp;C&amp;"Arial,Italic"&amp;7 Kit para os órgãos · Clube do Servidor · Academia do Cidadão · www.clubedoservidor.com.br · adapte à realidade do seu órgão&amp;R&amp;7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24"/>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32" customWidth="1" min="3" max="3"/>
    <col width="34" customWidth="1" min="4" max="4"/>
    <col width="30" customWidth="1" min="5" max="5"/>
    <col width="13" customWidth="1" min="6" max="6"/>
    <col width="26" customWidth="1" min="7" max="7"/>
    <col width="20" customWidth="1" min="8" max="8"/>
    <col width="38" customWidth="1" min="9" max="9"/>
  </cols>
  <sheetData>
    <row r="1" ht="26" customHeight="1">
      <c r="A1" s="9" t="inlineStr">
        <is>
          <t>Ficha dos indicadores · Academia do Cidadão</t>
        </is>
      </c>
    </row>
    <row r="2">
      <c r="A2" s="10" t="inlineStr">
        <is>
          <t>Kit para os órgãos · Clube do Servidor · Academia do Cidadão · www.clubedoservidor.com.br · adapte à realidade do seu órgão</t>
        </is>
      </c>
    </row>
    <row r="3" ht="20" customHeight="1">
      <c r="A3" s="11" t="inlineStr">
        <is>
          <t>O que estiver entre [colchetes] o órgão define. Os exemplos de meta são só ilustrações. Todos os indicadores são números agregados: nenhum exige publicar dados de pessoas.</t>
        </is>
      </c>
    </row>
    <row r="5" ht="30" customHeight="1">
      <c r="A5" s="12" t="inlineStr">
        <is>
          <t>Código</t>
        </is>
      </c>
      <c r="B5" s="12" t="inlineStr">
        <is>
          <t>Indicador</t>
        </is>
      </c>
      <c r="C5" s="12" t="inlineStr">
        <is>
          <t>O que mede</t>
        </is>
      </c>
      <c r="D5" s="12" t="inlineStr">
        <is>
          <t>Fórmula (como calcular)</t>
        </is>
      </c>
      <c r="E5" s="12" t="inlineStr">
        <is>
          <t>Fonte do dado</t>
        </is>
      </c>
      <c r="F5" s="12" t="inlineStr">
        <is>
          <t>Periodicidade</t>
        </is>
      </c>
      <c r="G5" s="12" t="inlineStr">
        <is>
          <t>Meta sugerida</t>
        </is>
      </c>
      <c r="H5" s="12" t="inlineStr">
        <is>
          <t>Responsável</t>
        </is>
      </c>
      <c r="I5" s="12" t="inlineStr">
        <is>
          <t>Observação</t>
        </is>
      </c>
    </row>
    <row r="6" ht="20" customHeight="1">
      <c r="A6" s="13" t="inlineStr">
        <is>
          <t>Grupo A · Alcance: quem o programa alcança</t>
        </is>
      </c>
      <c r="B6" s="14" t="n"/>
      <c r="C6" s="14" t="n"/>
      <c r="D6" s="14" t="n"/>
      <c r="E6" s="14" t="n"/>
      <c r="F6" s="14" t="n"/>
      <c r="G6" s="14" t="n"/>
      <c r="H6" s="14" t="n"/>
      <c r="I6" s="14" t="n"/>
    </row>
    <row r="7" ht="56" customHeight="1">
      <c r="A7" s="15" t="inlineStr">
        <is>
          <t>A1</t>
        </is>
      </c>
      <c r="B7" s="16" t="inlineStr">
        <is>
          <t>Cidadãos inscritos</t>
        </is>
      </c>
      <c r="C7" s="17" t="inlineStr">
        <is>
          <t>Quantas inscrições os cursos da Academia receberam no período, a distância e em turmas presenciais.</t>
        </is>
      </c>
      <c r="D7" s="17" t="inlineStr">
        <is>
          <t>Soma das inscrições feitas no trimestre, em todos os cursos. Quem se inscreve em dois cursos conta duas vezes.</t>
        </is>
      </c>
      <c r="E7" s="17" t="inlineStr">
        <is>
          <t>Relatório de inscrições da plataforma de cursos do órgão (Moodle ou outra) e listas das turmas presenciais.</t>
        </is>
      </c>
      <c r="F7" s="18" t="inlineStr">
        <is>
          <t>Trimestral</t>
        </is>
      </c>
      <c r="G7" s="19" t="inlineStr">
        <is>
          <t>[a definir pelo órgão; exemplo: 200 inscrições no ano]</t>
        </is>
      </c>
      <c r="H7" s="19" t="inlineStr">
        <is>
          <t>[a definir; exemplo: coordenação do programa]</t>
        </is>
      </c>
      <c r="I7" s="17" t="inlineStr">
        <is>
          <t>Se quiser saber quantas pessoas diferentes participaram, conte à parte no fim do ano.</t>
        </is>
      </c>
    </row>
    <row r="8" ht="69" customHeight="1">
      <c r="A8" s="15" t="inlineStr">
        <is>
          <t>A2</t>
        </is>
      </c>
      <c r="B8" s="16" t="inlineStr">
        <is>
          <t>Conselheiros capacitados (de políticas públicas e de usuários)</t>
        </is>
      </c>
      <c r="C8" s="17" t="inlineStr">
        <is>
          <t>Quantos concluintes participam de conselho de política pública (saúde, educação, assistência social e outros) ou de conselho de usuários de serviços públicos.</t>
        </is>
      </c>
      <c r="D8" s="17" t="inlineStr">
        <is>
          <t>Soma dos concluintes do trimestre que marcaram, na inscrição, que participam de um conselho.</t>
        </is>
      </c>
      <c r="E8" s="17" t="inlineStr">
        <is>
          <t>Pergunta opcional no formulário de inscrição ("Você participa de algum conselho? De que tipo?") cruzada com a lista de concluintes.</t>
        </is>
      </c>
      <c r="F8" s="18" t="inlineStr">
        <is>
          <t>Trimestral</t>
        </is>
      </c>
      <c r="G8" s="19" t="inlineStr">
        <is>
          <t>[a definir pelo órgão; exemplo: 20 conselheiros no ano]</t>
        </is>
      </c>
      <c r="H8" s="19" t="inlineStr">
        <is>
          <t>[a definir; exemplo: coordenação do programa]</t>
        </is>
      </c>
      <c r="I8" s="17" t="inlineStr">
        <is>
          <t>A pergunta deve ser opcional e usada só para esta contagem. Se quiser, separe em dois números: conselhos de políticas públicas e conselhos de usuários.</t>
        </is>
      </c>
    </row>
    <row r="9" ht="56" customHeight="1">
      <c r="A9" s="15" t="inlineStr">
        <is>
          <t>A3</t>
        </is>
      </c>
      <c r="B9" s="16" t="inlineStr">
        <is>
          <t>Turmas presenciais realizadas</t>
        </is>
      </c>
      <c r="C9" s="17" t="inlineStr">
        <is>
          <t>Quantas turmas ou encontros presenciais o programa realizou (em escolas, centros comunitários, associações, câmaras, unidades do órgão).</t>
        </is>
      </c>
      <c r="D9" s="17" t="inlineStr">
        <is>
          <t>Soma das turmas presenciais concluídas no trimestre.</t>
        </is>
      </c>
      <c r="E9" s="17" t="inlineStr">
        <is>
          <t>Agenda da coordenação e listas de presença das turmas.</t>
        </is>
      </c>
      <c r="F9" s="18" t="inlineStr">
        <is>
          <t>Trimestral</t>
        </is>
      </c>
      <c r="G9" s="19" t="inlineStr">
        <is>
          <t>[a definir pelo órgão; exemplo: 1 turma por trimestre]</t>
        </is>
      </c>
      <c r="H9" s="19" t="inlineStr">
        <is>
          <t>[a definir; exemplo: coordenação do programa]</t>
        </is>
      </c>
      <c r="I9" s="17" t="inlineStr">
        <is>
          <t>Conte a turma quando ela termina. Turmas canceladas não entram.</t>
        </is>
      </c>
    </row>
    <row r="10" ht="56" customHeight="1">
      <c r="A10" s="15" t="inlineStr">
        <is>
          <t>A4</t>
        </is>
      </c>
      <c r="B10" s="16" t="inlineStr">
        <is>
          <t>Bairros, localidades ou escolas alcançados</t>
        </is>
      </c>
      <c r="C10" s="17" t="inlineStr">
        <is>
          <t>Em quantos lugares diferentes o programa chegou.</t>
        </is>
      </c>
      <c r="D10" s="17" t="inlineStr">
        <is>
          <t>Número de bairros, localidades ou escolas diferentes com pelo menos uma turma desde o início do ano (acumulado, sem repetir).</t>
        </is>
      </c>
      <c r="E10" s="17" t="inlineStr">
        <is>
          <t>Lista das turmas, com o local de cada uma.</t>
        </is>
      </c>
      <c r="F10" s="18" t="inlineStr">
        <is>
          <t>Trimestral</t>
        </is>
      </c>
      <c r="G10" s="19" t="inlineStr">
        <is>
          <t>[a definir pelo órgão; exemplo: 6 lugares no ano]</t>
        </is>
      </c>
      <c r="H10" s="19" t="inlineStr">
        <is>
          <t>[a definir; exemplo: coordenação do programa]</t>
        </is>
      </c>
      <c r="I10" s="17" t="inlineStr">
        <is>
          <t>No painel, digite o acumulado do ano em cada trimestre; o total do ano é o último valor. Conte pelo local da turma, não pelo endereço das pessoas.</t>
        </is>
      </c>
    </row>
    <row r="11" ht="56" customHeight="1">
      <c r="A11" s="15" t="inlineStr">
        <is>
          <t>A5</t>
        </is>
      </c>
      <c r="B11" s="16" t="inlineStr">
        <is>
          <t>Acessibilidade: turmas ou cursos com Libras, legendas ou outro recurso</t>
        </is>
      </c>
      <c r="C11" s="17" t="inlineStr">
        <is>
          <t>Quantas turmas ou cursos ofertados tiveram pelo menos um recurso de acessibilidade.</t>
        </is>
      </c>
      <c r="D11" s="17" t="inlineStr">
        <is>
          <t>Soma das turmas ou cursos do trimestre com intérprete de Libras, legendas, audiodescrição, material em formato acessível ou outro recurso.</t>
        </is>
      </c>
      <c r="E11" s="17" t="inlineStr">
        <is>
          <t>Registro da coordenação (o que foi oferecido em cada turma ou curso).</t>
        </is>
      </c>
      <c r="F11" s="18" t="inlineStr">
        <is>
          <t>Trimestral</t>
        </is>
      </c>
      <c r="G11" s="19" t="inlineStr">
        <is>
          <t>[a definir pelo órgão; exemplo: 2 turmas ou cursos no ano]</t>
        </is>
      </c>
      <c r="H11" s="19" t="inlineStr">
        <is>
          <t>[a definir; exemplo: coordenação do programa]</t>
        </is>
      </c>
      <c r="I11" s="17" t="inlineStr">
        <is>
          <t>Anote no campo de observações quais recursos foram usados. Atenda também os pedidos feitos na inscrição.</t>
        </is>
      </c>
    </row>
    <row r="12" ht="20" customHeight="1">
      <c r="A12" s="13" t="inlineStr">
        <is>
          <t>Grupo B · Aprendizagem: o que os participantes concluíram e fizeram</t>
        </is>
      </c>
      <c r="B12" s="14" t="n"/>
      <c r="C12" s="14" t="n"/>
      <c r="D12" s="14" t="n"/>
      <c r="E12" s="14" t="n"/>
      <c r="F12" s="14" t="n"/>
      <c r="G12" s="14" t="n"/>
      <c r="H12" s="14" t="n"/>
      <c r="I12" s="14" t="n"/>
    </row>
    <row r="13" ht="43" customHeight="1">
      <c r="A13" s="15" t="inlineStr">
        <is>
          <t>B1</t>
        </is>
      </c>
      <c r="B13" s="16" t="inlineStr">
        <is>
          <t>Concluintes</t>
        </is>
      </c>
      <c r="C13" s="17" t="inlineStr">
        <is>
          <t>Quantas inscrições terminaram com o curso concluído.</t>
        </is>
      </c>
      <c r="D13" s="17" t="inlineStr">
        <is>
          <t>Soma das conclusões do trimestre (certificado emitido ou critério de conclusão do curso atingido).</t>
        </is>
      </c>
      <c r="E13" s="17" t="inlineStr">
        <is>
          <t>Relatório de conclusão da plataforma de cursos e listas das turmas presenciais.</t>
        </is>
      </c>
      <c r="F13" s="18" t="inlineStr">
        <is>
          <t>Trimestral</t>
        </is>
      </c>
      <c r="G13" s="19" t="inlineStr">
        <is>
          <t>[a definir pelo órgão; exemplo: 120 concluintes no ano]</t>
        </is>
      </c>
      <c r="H13" s="19" t="inlineStr">
        <is>
          <t>[a definir; exemplo: coordenação do programa]</t>
        </is>
      </c>
      <c r="I13" s="17" t="inlineStr">
        <is>
          <t>Use a mesma regra de conclusão o ano todo.</t>
        </is>
      </c>
    </row>
    <row r="14" ht="69" customHeight="1">
      <c r="A14" s="15" t="inlineStr">
        <is>
          <t>B2</t>
        </is>
      </c>
      <c r="B14" s="16" t="inlineStr">
        <is>
          <t>Taxa de conclusão</t>
        </is>
      </c>
      <c r="C14" s="17" t="inlineStr">
        <is>
          <t>Que parte das inscrições chegou ao fim do curso.</t>
        </is>
      </c>
      <c r="D14" s="17" t="inlineStr">
        <is>
          <t>Concluintes (B1) ÷ inscritos (A1). No painel a conta é feita sozinha.</t>
        </is>
      </c>
      <c r="E14" s="17" t="inlineStr">
        <is>
          <t>Painel trimestral (linhas A1 e B1).</t>
        </is>
      </c>
      <c r="F14" s="18" t="inlineStr">
        <is>
          <t>Trimestral</t>
        </is>
      </c>
      <c r="G14" s="19" t="inlineStr">
        <is>
          <t>[a definir pelo órgão; exemplo: 60%]</t>
        </is>
      </c>
      <c r="H14" s="19" t="inlineStr">
        <is>
          <t>[a definir; exemplo: coordenação do programa]</t>
        </is>
      </c>
      <c r="I14" s="17" t="inlineStr">
        <is>
          <t>Quem se inscreve num trimestre pode concluir no seguinte: olhe sobretudo a taxa do ano. Use a taxa para melhorar o curso e o apoio aos participantes, não para cobrar pessoas.</t>
        </is>
      </c>
    </row>
    <row r="15" ht="69" customHeight="1">
      <c r="A15" s="15" t="inlineStr">
        <is>
          <t>B3</t>
        </is>
      </c>
      <c r="B15" s="16" t="inlineStr">
        <is>
          <t>Ações finais entregues</t>
        </is>
      </c>
      <c r="C15" s="17" t="inlineStr">
        <is>
          <t>Quantas ações reais de controle social os participantes fizeram ao fim dos cursos.</t>
        </is>
      </c>
      <c r="D15" s="17" t="inlineStr">
        <is>
          <t>Soma das ações finais entregues no trimestre (por exemplo: fichas "Siga o Dinheiro", pedidos de informação, manifestações, participação em reunião de conselho).</t>
        </is>
      </c>
      <c r="E15" s="17" t="inlineStr">
        <is>
          <t>Atividade final enviada na plataforma de cursos ou entregue na turma presencial.</t>
        </is>
      </c>
      <c r="F15" s="18" t="inlineStr">
        <is>
          <t>Trimestral</t>
        </is>
      </c>
      <c r="G15" s="19" t="inlineStr">
        <is>
          <t>[a definir pelo órgão; exemplo: 80 ações no ano]</t>
        </is>
      </c>
      <c r="H15" s="19" t="inlineStr">
        <is>
          <t>[a definir; exemplo: coordenação do programa]</t>
        </is>
      </c>
      <c r="I15" s="17" t="inlineStr">
        <is>
          <t>Conta a entrega, não a qualidade. Não publique o conteúdo das ações com dados de quem as fez.</t>
        </is>
      </c>
    </row>
    <row r="16" ht="56" customHeight="1">
      <c r="A16" s="15" t="inlineStr">
        <is>
          <t>B4</t>
        </is>
      </c>
      <c r="B16" s="16" t="inlineStr">
        <is>
          <t>Satisfação dos participantes</t>
        </is>
      </c>
      <c r="C16" s="17" t="inlineStr">
        <is>
          <t>Que parte dos participantes que avaliaram o curso ou a turma ficou satisfeita.</t>
        </is>
      </c>
      <c r="D16" s="17" t="inlineStr">
        <is>
          <t>Respostas "satisfeito" ou "muito satisfeito" ÷ total de respostas à avaliação final. No painel a conta é feita sozinha.</t>
        </is>
      </c>
      <c r="E16" s="17" t="inlineStr">
        <is>
          <t>Questionário de avaliação ao fim do curso ou da turma, sem identificar quem responde.</t>
        </is>
      </c>
      <c r="F16" s="18" t="inlineStr">
        <is>
          <t>Trimestral</t>
        </is>
      </c>
      <c r="G16" s="19" t="inlineStr">
        <is>
          <t>[a definir pelo órgão; exemplo: 80%]</t>
        </is>
      </c>
      <c r="H16" s="19" t="inlineStr">
        <is>
          <t>[a definir; exemplo: coordenação do programa]</t>
        </is>
      </c>
      <c r="I16" s="17" t="inlineStr">
        <is>
          <t>No painel há duas linhas de apoio (B4a e B4b) para digitar as respostas. Informe também quantos responderam: com poucas respostas, o percentual diz pouco.</t>
        </is>
      </c>
    </row>
    <row r="17" ht="43" customHeight="1">
      <c r="A17" s="15" t="inlineStr">
        <is>
          <t>B5</t>
        </is>
      </c>
      <c r="B17" s="16" t="inlineStr">
        <is>
          <t>Multiplicadores formados</t>
        </is>
      </c>
      <c r="C17" s="17" t="inlineStr">
        <is>
          <t>Quantas pessoas (cidadãos ou servidores) foram preparadas para conduzir turmas e ensinar outros cidadãos.</t>
        </is>
      </c>
      <c r="D17" s="17" t="inlineStr">
        <is>
          <t>Soma das pessoas que concluíram, no trimestre, a preparação de multiplicador definida pelo órgão.</t>
        </is>
      </c>
      <c r="E17" s="17" t="inlineStr">
        <is>
          <t>Registro da coordenação.</t>
        </is>
      </c>
      <c r="F17" s="18" t="inlineStr">
        <is>
          <t>Trimestral</t>
        </is>
      </c>
      <c r="G17" s="19" t="inlineStr">
        <is>
          <t>[a definir pelo órgão; exemplo: 5 multiplicadores no ano]</t>
        </is>
      </c>
      <c r="H17" s="19" t="inlineStr">
        <is>
          <t>[a definir; exemplo: coordenação do programa]</t>
        </is>
      </c>
      <c r="I17" s="17" t="inlineStr">
        <is>
          <t>Se quiser, acompanhe também quantos multiplicadores conduziram pelo menos uma turma.</t>
        </is>
      </c>
    </row>
    <row r="18" ht="20" customHeight="1">
      <c r="A18" s="13" t="inlineStr">
        <is>
          <t>Grupo C · Participação e controle social: o que acontece no órgão</t>
        </is>
      </c>
      <c r="B18" s="14" t="n"/>
      <c r="C18" s="14" t="n"/>
      <c r="D18" s="14" t="n"/>
      <c r="E18" s="14" t="n"/>
      <c r="F18" s="14" t="n"/>
      <c r="G18" s="14" t="n"/>
      <c r="H18" s="14" t="n"/>
      <c r="I18" s="14" t="n"/>
    </row>
    <row r="19" ht="56" customHeight="1">
      <c r="A19" s="15" t="inlineStr">
        <is>
          <t>C1</t>
        </is>
      </c>
      <c r="B19" s="16" t="inlineStr">
        <is>
          <t>Pedidos de acesso à informação recebidos pelo órgão</t>
        </is>
      </c>
      <c r="C19" s="17" t="inlineStr">
        <is>
          <t>Quantos pedidos de acesso à informação o órgão recebeu, por todos os canais.</t>
        </is>
      </c>
      <c r="D19" s="17" t="inlineStr">
        <is>
          <t>Soma dos pedidos recebidos no trimestre.</t>
        </is>
      </c>
      <c r="E19" s="17" t="inlineStr">
        <is>
          <t>Serviço de informação ao cidadão do órgão (sistema eletrônico e atendimento presencial).</t>
        </is>
      </c>
      <c r="F19" s="18" t="inlineStr">
        <is>
          <t>Trimestral</t>
        </is>
      </c>
      <c r="G19" s="17" t="inlineStr">
        <is>
          <t>Sem meta numérica: acompanhe e compare com o mesmo período do ano anterior. [O órgão pode definir outra regra.]</t>
        </is>
      </c>
      <c r="H19" s="19" t="inlineStr">
        <is>
          <t>[a definir; exemplo: serviço de informação ao cidadão]</t>
        </is>
      </c>
      <c r="I19" s="17" t="inlineStr">
        <is>
          <t>É sinal de participação, não prova de efeito do programa: outras causas podem mudar o número. Se souber, anote quantos pedidos vieram como ação final de curso.</t>
        </is>
      </c>
    </row>
    <row r="20" ht="56" customHeight="1">
      <c r="A20" s="15" t="inlineStr">
        <is>
          <t>C2</t>
        </is>
      </c>
      <c r="B20" s="16" t="inlineStr">
        <is>
          <t>Manifestações na ouvidoria</t>
        </is>
      </c>
      <c r="C20" s="17" t="inlineStr">
        <is>
          <t>Quantas manifestações (reclamações, sugestões, elogios, denúncias e solicitações) a ouvidoria recebeu.</t>
        </is>
      </c>
      <c r="D20" s="17" t="inlineStr">
        <is>
          <t>Soma das manifestações recebidas no trimestre.</t>
        </is>
      </c>
      <c r="E20" s="17" t="inlineStr">
        <is>
          <t>Sistema ou relatório de gestão da ouvidoria.</t>
        </is>
      </c>
      <c r="F20" s="18" t="inlineStr">
        <is>
          <t>Trimestral</t>
        </is>
      </c>
      <c r="G20" s="17" t="inlineStr">
        <is>
          <t>Sem meta numérica: acompanhe e compare com o mesmo período do ano anterior. [O órgão pode definir outra regra.]</t>
        </is>
      </c>
      <c r="H20" s="19" t="inlineStr">
        <is>
          <t>[a definir; exemplo: ouvidoria]</t>
        </is>
      </c>
      <c r="I20" s="17" t="inlineStr">
        <is>
          <t>Mais reclamações não quer dizer, por si só, serviço pior: pode ser mais gente sabendo reclamar. Leia os números por tipo de manifestação.</t>
        </is>
      </c>
    </row>
    <row r="21" ht="56" customHeight="1">
      <c r="A21" s="15" t="inlineStr">
        <is>
          <t>C3</t>
        </is>
      </c>
      <c r="B21" s="16" t="inlineStr">
        <is>
          <t>Participação em audiências públicas</t>
        </is>
      </c>
      <c r="C21" s="17" t="inlineStr">
        <is>
          <t>Quantas presenças houve nas audiências públicas realizadas pelo órgão (por exemplo, as do orçamento).</t>
        </is>
      </c>
      <c r="D21" s="17" t="inlineStr">
        <is>
          <t>Soma das presenças registradas nas audiências públicas do trimestre.</t>
        </is>
      </c>
      <c r="E21" s="17" t="inlineStr">
        <is>
          <t>Listas de presença ou contagem da equipe; registro da participação on-line, se houver.</t>
        </is>
      </c>
      <c r="F21" s="18" t="inlineStr">
        <is>
          <t>Trimestral</t>
        </is>
      </c>
      <c r="G21" s="17" t="inlineStr">
        <is>
          <t>Sem meta numérica: acompanhe e compare com o mesmo período do ano anterior. [O órgão pode definir outra regra.]</t>
        </is>
      </c>
      <c r="H21" s="19" t="inlineStr">
        <is>
          <t>[a definir; exemplo: unidade que organiza as audiências]</t>
        </is>
      </c>
      <c r="I21" s="17" t="inlineStr">
        <is>
          <t>Registre só o número, não a lista de nomes. Se o órgão não faz audiências públicas, escreva "não se aplica" nas observações.</t>
        </is>
      </c>
    </row>
    <row r="22" ht="20" customHeight="1">
      <c r="A22" s="13" t="inlineStr">
        <is>
          <t>Grupo D · Gestão do programa: parcerias e prestação de contas</t>
        </is>
      </c>
      <c r="B22" s="14" t="n"/>
      <c r="C22" s="14" t="n"/>
      <c r="D22" s="14" t="n"/>
      <c r="E22" s="14" t="n"/>
      <c r="F22" s="14" t="n"/>
      <c r="G22" s="14" t="n"/>
      <c r="H22" s="14" t="n"/>
      <c r="I22" s="14" t="n"/>
    </row>
    <row r="23" ht="56" customHeight="1">
      <c r="A23" s="15" t="inlineStr">
        <is>
          <t>D1</t>
        </is>
      </c>
      <c r="B23" s="16" t="inlineStr">
        <is>
          <t>Parcerias ativas</t>
        </is>
      </c>
      <c r="C23" s="17" t="inlineStr">
        <is>
          <t>Com quantas instituições o programa trabalha junto (escolas, universidades, conselhos, associações, outros órgãos públicos).</t>
        </is>
      </c>
      <c r="D23" s="17" t="inlineStr">
        <is>
          <t>Número de parcerias em vigor no último dia do trimestre (termo assinado ou parceria registrada pela coordenação).</t>
        </is>
      </c>
      <c r="E23" s="17" t="inlineStr">
        <is>
          <t>Registro de parcerias da coordenação.</t>
        </is>
      </c>
      <c r="F23" s="18" t="inlineStr">
        <is>
          <t>Trimestral</t>
        </is>
      </c>
      <c r="G23" s="19" t="inlineStr">
        <is>
          <t>[a definir pelo órgão; exemplo: 3 parcerias]</t>
        </is>
      </c>
      <c r="H23" s="19" t="inlineStr">
        <is>
          <t>[a definir; exemplo: coordenação do programa]</t>
        </is>
      </c>
      <c r="I23" s="17" t="inlineStr">
        <is>
          <t>No painel, digite quantas estão em vigor no fim de cada trimestre; o total do ano é o último valor. Parcerias não envolvem promoção de autoridades.</t>
        </is>
      </c>
    </row>
    <row r="24" ht="56" customHeight="1">
      <c r="A24" s="15" t="inlineStr">
        <is>
          <t>D2</t>
        </is>
      </c>
      <c r="B24" s="16" t="inlineStr">
        <is>
          <t>Resultados publicados no portal da transparência</t>
        </is>
      </c>
      <c r="C24" s="17" t="inlineStr">
        <is>
          <t>Se o órgão publicou os resultados do trimestre e em que data (sim ou não, e data).</t>
        </is>
      </c>
      <c r="D24" s="17" t="inlineStr">
        <is>
          <t>Sim, quando há data de publicação; não, quando a célula fica vazia. Total do ano = número de trimestres com resultado publicado.</t>
        </is>
      </c>
      <c r="E24" s="17" t="inlineStr">
        <is>
          <t>Portal da transparência do órgão (página do programa).</t>
        </is>
      </c>
      <c r="F24" s="18" t="inlineStr">
        <is>
          <t>Trimestral</t>
        </is>
      </c>
      <c r="G24" s="19" t="inlineStr">
        <is>
          <t>[a definir pelo órgão; exemplo: 4 publicações no ano, até 30 dias depois de cada trimestre]</t>
        </is>
      </c>
      <c r="H24" s="19" t="inlineStr">
        <is>
          <t>[a definir; exemplo: coordenação do programa com a área do portal]</t>
        </is>
      </c>
      <c r="I24" s="17" t="inlineStr">
        <is>
          <t>Publique só números agregados (veja a aba Para publicar).</t>
        </is>
      </c>
    </row>
  </sheetData>
  <mergeCells count="7">
    <mergeCell ref="A2:I2"/>
    <mergeCell ref="A1:I1"/>
    <mergeCell ref="A18:I18"/>
    <mergeCell ref="A3:I3"/>
    <mergeCell ref="A6:I6"/>
    <mergeCell ref="A22:I22"/>
    <mergeCell ref="A12:I12"/>
  </mergeCells>
  <printOptions horizontalCentered="1"/>
  <pageMargins left="0.5" right="0.5" top="0.75" bottom="0.75" header="0.5" footer="0.5"/>
  <pageSetup orientation="landscape" paperSize="9" fitToHeight="0" fitToWidth="1"/>
  <headerFooter>
    <oddHeader>&amp;L&amp;8 &amp;A</oddHeader>
    <oddFooter>&amp;C&amp;"Arial,Italic"&amp;7 Kit para os órgãos · Clube do Servidor · Academia do Cidadão · www.clubedoservidor.com.br · adapte à realidade do seu órgão&amp;R&amp;7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N2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7" customWidth="1" min="1" max="1"/>
    <col width="36" customWidth="1" min="2" max="2"/>
    <col width="19" customWidth="1" min="3" max="3"/>
    <col width="11" customWidth="1" min="4" max="4"/>
    <col width="11" customWidth="1" min="5" max="5"/>
    <col width="11" customWidth="1" min="6" max="6"/>
    <col width="11" customWidth="1" min="7" max="7"/>
    <col width="12" customWidth="1" min="8" max="8"/>
    <col width="12" customWidth="1" min="9" max="9"/>
    <col width="10" customWidth="1" min="10" max="10"/>
    <col width="18" customWidth="1" min="11" max="11"/>
    <col width="13" customWidth="1" min="12" max="12"/>
    <col width="11" customWidth="1" min="13" max="13"/>
    <col width="34" customWidth="1" min="14" max="14"/>
  </cols>
  <sheetData>
    <row r="1" ht="26" customHeight="1">
      <c r="A1" s="9" t="inlineStr">
        <is>
          <t>Painel trimestral dos indicadores · Academia do Cidadão</t>
        </is>
      </c>
      <c r="I1" s="10" t="inlineStr">
        <is>
          <t>Kit para os órgãos · Clube do Servidor · Academia do Cidadão · www.clubedoservidor.com.br · adapte à realidade do seu órgão</t>
        </is>
      </c>
    </row>
    <row r="2" ht="22" customHeight="1">
      <c r="A2" s="20" t="inlineStr">
        <is>
          <t>Órgão</t>
        </is>
      </c>
      <c r="C2" s="21" t="inlineStr">
        <is>
          <t>[a preencher]</t>
        </is>
      </c>
      <c r="H2" s="20" t="inlineStr">
        <is>
          <t>Ano</t>
        </is>
      </c>
      <c r="I2" s="22" t="n"/>
      <c r="J2" s="20" t="inlineStr">
        <is>
          <t>Atualizado em</t>
        </is>
      </c>
      <c r="L2" s="23" t="n"/>
    </row>
    <row r="3" ht="22" customHeight="1">
      <c r="A3" s="20" t="inlineStr">
        <is>
          <t>Quem preenche (setor)</t>
        </is>
      </c>
      <c r="C3" s="21" t="inlineStr">
        <is>
          <t>[a preencher]</t>
        </is>
      </c>
      <c r="H3" s="20" t="inlineStr">
        <is>
          <t>Coordenação do programa (setor)</t>
        </is>
      </c>
      <c r="L3" s="21" t="inlineStr">
        <is>
          <t>[a preencher]</t>
        </is>
      </c>
    </row>
    <row r="4" ht="30" customHeight="1">
      <c r="A4" s="24" t="inlineStr">
        <is>
          <t>Amarelo-claro: você preenche</t>
        </is>
      </c>
      <c r="B4" s="25" t="n"/>
      <c r="C4" s="26" t="inlineStr">
        <is>
          <t>Cinza-claro: conta sozinho</t>
        </is>
      </c>
      <c r="D4" s="25" t="n"/>
      <c r="E4" s="25" t="n"/>
      <c r="F4" s="27" t="inlineStr">
        <is>
          <t>Verde: meta atingida</t>
        </is>
      </c>
      <c r="G4" s="25" t="n"/>
      <c r="H4" s="11" t="inlineStr">
        <is>
          <t>Digite só números do órgão, nunca dados de pessoas. Aumento nos números do grupo C é sinal de participação, não prova de efeito do programa: compare com o mesmo período do ano anterior.</t>
        </is>
      </c>
    </row>
    <row r="5" ht="18" customHeight="1">
      <c r="A5" s="28" t="n"/>
      <c r="B5" s="14" t="n"/>
      <c r="C5" s="14" t="n"/>
      <c r="D5" s="28" t="inlineStr">
        <is>
          <t>Números de cada trimestre</t>
        </is>
      </c>
      <c r="E5" s="14" t="n"/>
      <c r="F5" s="14" t="n"/>
      <c r="G5" s="14" t="n"/>
      <c r="H5" s="28" t="inlineStr">
        <is>
          <t>Resultado do ano</t>
        </is>
      </c>
      <c r="I5" s="14" t="n"/>
      <c r="J5" s="14" t="n"/>
      <c r="K5" s="14" t="n"/>
      <c r="L5" s="28" t="inlineStr">
        <is>
          <t>Comparação</t>
        </is>
      </c>
      <c r="M5" s="14" t="n"/>
      <c r="N5" s="28" t="n"/>
    </row>
    <row r="6" ht="32" customHeight="1">
      <c r="A6" s="12" t="inlineStr">
        <is>
          <t>Código</t>
        </is>
      </c>
      <c r="B6" s="12" t="inlineStr">
        <is>
          <t>Indicador</t>
        </is>
      </c>
      <c r="C6" s="12" t="inlineStr">
        <is>
          <t>Como preencher</t>
        </is>
      </c>
      <c r="D6" s="12" t="inlineStr">
        <is>
          <t>T1
jan–mar</t>
        </is>
      </c>
      <c r="E6" s="12" t="inlineStr">
        <is>
          <t>T2
abr–jun</t>
        </is>
      </c>
      <c r="F6" s="12" t="inlineStr">
        <is>
          <t>T3
jul–set</t>
        </is>
      </c>
      <c r="G6" s="12" t="inlineStr">
        <is>
          <t>T4
out–dez</t>
        </is>
      </c>
      <c r="H6" s="12" t="inlineStr">
        <is>
          <t>Total do ano</t>
        </is>
      </c>
      <c r="I6" s="12" t="inlineStr">
        <is>
          <t>Meta do ano</t>
        </is>
      </c>
      <c r="J6" s="12" t="inlineStr">
        <is>
          <t>% da meta</t>
        </is>
      </c>
      <c r="K6" s="12" t="inlineStr">
        <is>
          <t>Situação</t>
        </is>
      </c>
      <c r="L6" s="12" t="inlineStr">
        <is>
          <t>Ano anterior
(mesmo período)</t>
        </is>
      </c>
      <c r="M6" s="12" t="inlineStr">
        <is>
          <t>Variação</t>
        </is>
      </c>
      <c r="N6" s="12" t="inlineStr">
        <is>
          <t>Observações</t>
        </is>
      </c>
    </row>
    <row r="7" ht="20" customHeight="1">
      <c r="A7" s="13" t="inlineStr">
        <is>
          <t>Grupo A · Alcance: quem o programa alcança</t>
        </is>
      </c>
      <c r="B7" s="14" t="n"/>
      <c r="C7" s="14" t="n"/>
      <c r="D7" s="14" t="n"/>
      <c r="E7" s="14" t="n"/>
      <c r="F7" s="14" t="n"/>
      <c r="G7" s="14" t="n"/>
      <c r="H7" s="14" t="n"/>
      <c r="I7" s="14" t="n"/>
      <c r="J7" s="14" t="n"/>
      <c r="K7" s="14" t="n"/>
      <c r="L7" s="14" t="n"/>
      <c r="M7" s="14" t="n"/>
      <c r="N7" s="14" t="n"/>
    </row>
    <row r="8" ht="30" customHeight="1">
      <c r="A8" s="29" t="inlineStr">
        <is>
          <t>A1</t>
        </is>
      </c>
      <c r="B8" s="20" t="inlineStr">
        <is>
          <t>Cidadãos inscritos</t>
        </is>
      </c>
      <c r="C8" s="30" t="inlineStr">
        <is>
          <t>número do trimestre</t>
        </is>
      </c>
      <c r="D8" s="31" t="n"/>
      <c r="E8" s="31" t="n"/>
      <c r="F8" s="31" t="n"/>
      <c r="G8" s="31" t="n"/>
      <c r="H8" s="32">
        <f>IF(COUNT(D8:G8)=0,"",SUM(D8:G8))</f>
        <v/>
      </c>
      <c r="I8" s="31" t="n"/>
      <c r="J8" s="33">
        <f>IF(OR(H8="",I8="",I8=0),"",H8/I8)</f>
        <v/>
      </c>
      <c r="K8" s="34">
        <f>IF(H8="","sem dados",IF(I8="","acompanhar (sem meta)",IF(H8&gt;=I8,"meta atingida","ainda abaixo da meta")))</f>
        <v/>
      </c>
      <c r="L8" s="31" t="n"/>
      <c r="M8" s="35">
        <f>IF(OR(H8="",L8="",L8=0),"",(H8-L8)/L8)</f>
        <v/>
      </c>
      <c r="N8" s="36" t="n"/>
    </row>
    <row r="9" ht="30" customHeight="1">
      <c r="A9" s="29" t="inlineStr">
        <is>
          <t>A2</t>
        </is>
      </c>
      <c r="B9" s="20" t="inlineStr">
        <is>
          <t>Conselheiros capacitados (de políticas públicas e de usuários)</t>
        </is>
      </c>
      <c r="C9" s="30" t="inlineStr">
        <is>
          <t>número do trimestre</t>
        </is>
      </c>
      <c r="D9" s="31" t="n"/>
      <c r="E9" s="31" t="n"/>
      <c r="F9" s="31" t="n"/>
      <c r="G9" s="31" t="n"/>
      <c r="H9" s="32">
        <f>IF(COUNT(D9:G9)=0,"",SUM(D9:G9))</f>
        <v/>
      </c>
      <c r="I9" s="31" t="n"/>
      <c r="J9" s="33">
        <f>IF(OR(H9="",I9="",I9=0),"",H9/I9)</f>
        <v/>
      </c>
      <c r="K9" s="34">
        <f>IF(H9="","sem dados",IF(I9="","acompanhar (sem meta)",IF(H9&gt;=I9,"meta atingida","ainda abaixo da meta")))</f>
        <v/>
      </c>
      <c r="L9" s="31" t="n"/>
      <c r="M9" s="35">
        <f>IF(OR(H9="",L9="",L9=0),"",(H9-L9)/L9)</f>
        <v/>
      </c>
      <c r="N9" s="36" t="n"/>
    </row>
    <row r="10" ht="30" customHeight="1">
      <c r="A10" s="29" t="inlineStr">
        <is>
          <t>A3</t>
        </is>
      </c>
      <c r="B10" s="20" t="inlineStr">
        <is>
          <t>Turmas presenciais realizadas</t>
        </is>
      </c>
      <c r="C10" s="30" t="inlineStr">
        <is>
          <t>número do trimestre</t>
        </is>
      </c>
      <c r="D10" s="31" t="n"/>
      <c r="E10" s="31" t="n"/>
      <c r="F10" s="31" t="n"/>
      <c r="G10" s="31" t="n"/>
      <c r="H10" s="32">
        <f>IF(COUNT(D10:G10)=0,"",SUM(D10:G10))</f>
        <v/>
      </c>
      <c r="I10" s="31" t="n"/>
      <c r="J10" s="33">
        <f>IF(OR(H10="",I10="",I10=0),"",H10/I10)</f>
        <v/>
      </c>
      <c r="K10" s="34">
        <f>IF(H10="","sem dados",IF(I10="","acompanhar (sem meta)",IF(H10&gt;=I10,"meta atingida","ainda abaixo da meta")))</f>
        <v/>
      </c>
      <c r="L10" s="31" t="n"/>
      <c r="M10" s="35">
        <f>IF(OR(H10="",L10="",L10=0),"",(H10-L10)/L10)</f>
        <v/>
      </c>
      <c r="N10" s="36" t="n"/>
    </row>
    <row r="11" ht="30" customHeight="1">
      <c r="A11" s="29" t="inlineStr">
        <is>
          <t>A4</t>
        </is>
      </c>
      <c r="B11" s="20" t="inlineStr">
        <is>
          <t>Bairros, localidades ou escolas alcançados</t>
        </is>
      </c>
      <c r="C11" s="30" t="inlineStr">
        <is>
          <t>acumulado no ano, sem repetir</t>
        </is>
      </c>
      <c r="D11" s="31" t="n"/>
      <c r="E11" s="31" t="n"/>
      <c r="F11" s="31" t="n"/>
      <c r="G11" s="31" t="n"/>
      <c r="H11" s="32">
        <f>IF(G11&lt;&gt;"",G11,IF(F11&lt;&gt;"",F11,IF(E11&lt;&gt;"",E11,IF(D11&lt;&gt;"",D11,""))))</f>
        <v/>
      </c>
      <c r="I11" s="31" t="n"/>
      <c r="J11" s="33">
        <f>IF(OR(H11="",I11="",I11=0),"",H11/I11)</f>
        <v/>
      </c>
      <c r="K11" s="34">
        <f>IF(H11="","sem dados",IF(I11="","acompanhar (sem meta)",IF(H11&gt;=I11,"meta atingida","ainda abaixo da meta")))</f>
        <v/>
      </c>
      <c r="L11" s="31" t="n"/>
      <c r="M11" s="35">
        <f>IF(OR(H11="",L11="",L11=0),"",(H11-L11)/L11)</f>
        <v/>
      </c>
      <c r="N11" s="36" t="n"/>
    </row>
    <row r="12" ht="30" customHeight="1">
      <c r="A12" s="29" t="inlineStr">
        <is>
          <t>A5</t>
        </is>
      </c>
      <c r="B12" s="20" t="inlineStr">
        <is>
          <t>Acessibilidade: turmas ou cursos com Libras, legendas ou outro recurso</t>
        </is>
      </c>
      <c r="C12" s="30" t="inlineStr">
        <is>
          <t>número do trimestre</t>
        </is>
      </c>
      <c r="D12" s="31" t="n"/>
      <c r="E12" s="31" t="n"/>
      <c r="F12" s="31" t="n"/>
      <c r="G12" s="31" t="n"/>
      <c r="H12" s="32">
        <f>IF(COUNT(D12:G12)=0,"",SUM(D12:G12))</f>
        <v/>
      </c>
      <c r="I12" s="31" t="n"/>
      <c r="J12" s="33">
        <f>IF(OR(H12="",I12="",I12=0),"",H12/I12)</f>
        <v/>
      </c>
      <c r="K12" s="34">
        <f>IF(H12="","sem dados",IF(I12="","acompanhar (sem meta)",IF(H12&gt;=I12,"meta atingida","ainda abaixo da meta")))</f>
        <v/>
      </c>
      <c r="L12" s="31" t="n"/>
      <c r="M12" s="35">
        <f>IF(OR(H12="",L12="",L12=0),"",(H12-L12)/L12)</f>
        <v/>
      </c>
      <c r="N12" s="36" t="n"/>
    </row>
    <row r="13" ht="20" customHeight="1">
      <c r="A13" s="13" t="inlineStr">
        <is>
          <t>Grupo B · Aprendizagem: o que os participantes concluíram e fizeram</t>
        </is>
      </c>
      <c r="B13" s="14" t="n"/>
      <c r="C13" s="14" t="n"/>
      <c r="D13" s="14" t="n"/>
      <c r="E13" s="14" t="n"/>
      <c r="F13" s="14" t="n"/>
      <c r="G13" s="14" t="n"/>
      <c r="H13" s="14" t="n"/>
      <c r="I13" s="14" t="n"/>
      <c r="J13" s="14" t="n"/>
      <c r="K13" s="14" t="n"/>
      <c r="L13" s="14" t="n"/>
      <c r="M13" s="14" t="n"/>
      <c r="N13" s="14" t="n"/>
    </row>
    <row r="14" ht="30" customHeight="1">
      <c r="A14" s="29" t="inlineStr">
        <is>
          <t>B1</t>
        </is>
      </c>
      <c r="B14" s="20" t="inlineStr">
        <is>
          <t>Concluintes</t>
        </is>
      </c>
      <c r="C14" s="30" t="inlineStr">
        <is>
          <t>número do trimestre</t>
        </is>
      </c>
      <c r="D14" s="31" t="n"/>
      <c r="E14" s="31" t="n"/>
      <c r="F14" s="31" t="n"/>
      <c r="G14" s="31" t="n"/>
      <c r="H14" s="32">
        <f>IF(COUNT(D14:G14)=0,"",SUM(D14:G14))</f>
        <v/>
      </c>
      <c r="I14" s="31" t="n"/>
      <c r="J14" s="33">
        <f>IF(OR(H14="",I14="",I14=0),"",H14/I14)</f>
        <v/>
      </c>
      <c r="K14" s="34">
        <f>IF(H14="","sem dados",IF(I14="","acompanhar (sem meta)",IF(H14&gt;=I14,"meta atingida","ainda abaixo da meta")))</f>
        <v/>
      </c>
      <c r="L14" s="31" t="n"/>
      <c r="M14" s="35">
        <f>IF(OR(H14="",L14="",L14=0),"",(H14-L14)/L14)</f>
        <v/>
      </c>
      <c r="N14" s="36" t="n"/>
    </row>
    <row r="15" ht="30" customHeight="1">
      <c r="A15" s="29" t="inlineStr">
        <is>
          <t>B2</t>
        </is>
      </c>
      <c r="B15" s="20" t="inlineStr">
        <is>
          <t>Taxa de conclusão</t>
        </is>
      </c>
      <c r="C15" s="30" t="inlineStr">
        <is>
          <t>conta sozinho</t>
        </is>
      </c>
      <c r="D15" s="33">
        <f>IF(OR(D14="",D8="",D8=0),"",D14/D8)</f>
        <v/>
      </c>
      <c r="E15" s="33">
        <f>IF(OR(E14="",E8="",E8=0),"",E14/E8)</f>
        <v/>
      </c>
      <c r="F15" s="33">
        <f>IF(OR(F14="",F8="",F8=0),"",F14/F8)</f>
        <v/>
      </c>
      <c r="G15" s="33">
        <f>IF(OR(G14="",G8="",G8=0),"",G14/G8)</f>
        <v/>
      </c>
      <c r="H15" s="37">
        <f>IF(OR(H14="",H8="",H8=0),"",H14/H8)</f>
        <v/>
      </c>
      <c r="I15" s="38" t="n"/>
      <c r="J15" s="33">
        <f>IF(OR(H15="",I15="",I15=0),"",H15/I15)</f>
        <v/>
      </c>
      <c r="K15" s="34">
        <f>IF(H15="","sem dados",IF(I15="","acompanhar (sem meta)",IF(H15&gt;=I15,"meta atingida","ainda abaixo da meta")))</f>
        <v/>
      </c>
      <c r="L15" s="38" t="n"/>
      <c r="M15" s="39">
        <f>IF(OR(H15="",L15=""),"",(H15-L15)*100)</f>
        <v/>
      </c>
      <c r="N15" s="36" t="n"/>
    </row>
    <row r="16" ht="30" customHeight="1">
      <c r="A16" s="29" t="inlineStr">
        <is>
          <t>B3</t>
        </is>
      </c>
      <c r="B16" s="20" t="inlineStr">
        <is>
          <t>Ações finais entregues</t>
        </is>
      </c>
      <c r="C16" s="30" t="inlineStr">
        <is>
          <t>número do trimestre</t>
        </is>
      </c>
      <c r="D16" s="31" t="n"/>
      <c r="E16" s="31" t="n"/>
      <c r="F16" s="31" t="n"/>
      <c r="G16" s="31" t="n"/>
      <c r="H16" s="32">
        <f>IF(COUNT(D16:G16)=0,"",SUM(D16:G16))</f>
        <v/>
      </c>
      <c r="I16" s="31" t="n"/>
      <c r="J16" s="33">
        <f>IF(OR(H16="",I16="",I16=0),"",H16/I16)</f>
        <v/>
      </c>
      <c r="K16" s="34">
        <f>IF(H16="","sem dados",IF(I16="","acompanhar (sem meta)",IF(H16&gt;=I16,"meta atingida","ainda abaixo da meta")))</f>
        <v/>
      </c>
      <c r="L16" s="31" t="n"/>
      <c r="M16" s="35">
        <f>IF(OR(H16="",L16="",L16=0),"",(H16-L16)/L16)</f>
        <v/>
      </c>
      <c r="N16" s="36" t="n"/>
    </row>
    <row r="17" ht="30" customHeight="1">
      <c r="A17" s="29" t="inlineStr">
        <is>
          <t>B4</t>
        </is>
      </c>
      <c r="B17" s="20" t="inlineStr">
        <is>
          <t>Satisfação dos participantes</t>
        </is>
      </c>
      <c r="C17" s="30" t="inlineStr">
        <is>
          <t>conta sozinho</t>
        </is>
      </c>
      <c r="D17" s="33">
        <f>IF(OR(D19="",D18="",D18=0),"",D19/D18)</f>
        <v/>
      </c>
      <c r="E17" s="33">
        <f>IF(OR(E19="",E18="",E18=0),"",E19/E18)</f>
        <v/>
      </c>
      <c r="F17" s="33">
        <f>IF(OR(F19="",F18="",F18=0),"",F19/F18)</f>
        <v/>
      </c>
      <c r="G17" s="33">
        <f>IF(OR(G19="",G18="",G18=0),"",G19/G18)</f>
        <v/>
      </c>
      <c r="H17" s="37">
        <f>IF(OR(H19="",H18="",H18=0),"",H19/H18)</f>
        <v/>
      </c>
      <c r="I17" s="38" t="n"/>
      <c r="J17" s="33">
        <f>IF(OR(H17="",I17="",I17=0),"",H17/I17)</f>
        <v/>
      </c>
      <c r="K17" s="34">
        <f>IF(H17="","sem dados",IF(I17="","acompanhar (sem meta)",IF(H17&gt;=I17,"meta atingida","ainda abaixo da meta")))</f>
        <v/>
      </c>
      <c r="L17" s="38" t="n"/>
      <c r="M17" s="39">
        <f>IF(OR(H17="",L17=""),"",(H17-L17)*100)</f>
        <v/>
      </c>
      <c r="N17" s="36" t="n"/>
    </row>
    <row r="18" ht="18" customHeight="1">
      <c r="A18" s="40" t="inlineStr">
        <is>
          <t>B4a</t>
        </is>
      </c>
      <c r="B18" s="41" t="inlineStr">
        <is>
          <t>Respostas à avaliação de satisfação</t>
        </is>
      </c>
      <c r="C18" s="30" t="inlineStr">
        <is>
          <t>dado de apoio para B4: total de respostas</t>
        </is>
      </c>
      <c r="D18" s="31" t="n"/>
      <c r="E18" s="31" t="n"/>
      <c r="F18" s="31" t="n"/>
      <c r="G18" s="31" t="n"/>
      <c r="H18" s="42">
        <f>IF(COUNT(D18:G18)=0,"",SUM(D18:G18))</f>
        <v/>
      </c>
      <c r="I18" s="34" t="n"/>
      <c r="J18" s="34" t="n"/>
      <c r="K18" s="34" t="n"/>
      <c r="L18" s="34" t="n"/>
      <c r="M18" s="34" t="n"/>
      <c r="N18" s="36" t="n"/>
    </row>
    <row r="19" ht="18" customHeight="1">
      <c r="A19" s="40" t="inlineStr">
        <is>
          <t>B4b</t>
        </is>
      </c>
      <c r="B19" s="41" t="inlineStr">
        <is>
          <t>Respostas "satisfeito" ou "muito satisfeito"</t>
        </is>
      </c>
      <c r="C19" s="30" t="inlineStr">
        <is>
          <t>dado de apoio para B4: respostas positivas</t>
        </is>
      </c>
      <c r="D19" s="31" t="n"/>
      <c r="E19" s="31" t="n"/>
      <c r="F19" s="31" t="n"/>
      <c r="G19" s="31" t="n"/>
      <c r="H19" s="42">
        <f>IF(COUNT(D19:G19)=0,"",SUM(D19:G19))</f>
        <v/>
      </c>
      <c r="I19" s="34" t="n"/>
      <c r="J19" s="34" t="n"/>
      <c r="K19" s="34" t="n"/>
      <c r="L19" s="34" t="n"/>
      <c r="M19" s="34" t="n"/>
      <c r="N19" s="36" t="n"/>
    </row>
    <row r="20" ht="30" customHeight="1">
      <c r="A20" s="29" t="inlineStr">
        <is>
          <t>B5</t>
        </is>
      </c>
      <c r="B20" s="20" t="inlineStr">
        <is>
          <t>Multiplicadores formados</t>
        </is>
      </c>
      <c r="C20" s="30" t="inlineStr">
        <is>
          <t>número do trimestre</t>
        </is>
      </c>
      <c r="D20" s="31" t="n"/>
      <c r="E20" s="31" t="n"/>
      <c r="F20" s="31" t="n"/>
      <c r="G20" s="31" t="n"/>
      <c r="H20" s="32">
        <f>IF(COUNT(D20:G20)=0,"",SUM(D20:G20))</f>
        <v/>
      </c>
      <c r="I20" s="31" t="n"/>
      <c r="J20" s="33">
        <f>IF(OR(H20="",I20="",I20=0),"",H20/I20)</f>
        <v/>
      </c>
      <c r="K20" s="34">
        <f>IF(H20="","sem dados",IF(I20="","acompanhar (sem meta)",IF(H20&gt;=I20,"meta atingida","ainda abaixo da meta")))</f>
        <v/>
      </c>
      <c r="L20" s="31" t="n"/>
      <c r="M20" s="35">
        <f>IF(OR(H20="",L20="",L20=0),"",(H20-L20)/L20)</f>
        <v/>
      </c>
      <c r="N20" s="36" t="n"/>
    </row>
    <row r="21" ht="20" customHeight="1">
      <c r="A21" s="13" t="inlineStr">
        <is>
          <t>Grupo C · Participação e controle social: o que acontece no órgão</t>
        </is>
      </c>
      <c r="B21" s="14" t="n"/>
      <c r="C21" s="14" t="n"/>
      <c r="D21" s="14" t="n"/>
      <c r="E21" s="14" t="n"/>
      <c r="F21" s="14" t="n"/>
      <c r="G21" s="14" t="n"/>
      <c r="H21" s="14" t="n"/>
      <c r="I21" s="14" t="n"/>
      <c r="J21" s="14" t="n"/>
      <c r="K21" s="14" t="n"/>
      <c r="L21" s="14" t="n"/>
      <c r="M21" s="14" t="n"/>
      <c r="N21" s="14" t="n"/>
    </row>
    <row r="22" ht="30" customHeight="1">
      <c r="A22" s="29" t="inlineStr">
        <is>
          <t>C1</t>
        </is>
      </c>
      <c r="B22" s="20" t="inlineStr">
        <is>
          <t>Pedidos de acesso à informação recebidos pelo órgão</t>
        </is>
      </c>
      <c r="C22" s="30" t="inlineStr">
        <is>
          <t>número do trimestre</t>
        </is>
      </c>
      <c r="D22" s="31" t="n"/>
      <c r="E22" s="31" t="n"/>
      <c r="F22" s="31" t="n"/>
      <c r="G22" s="31" t="n"/>
      <c r="H22" s="32">
        <f>IF(COUNT(D22:G22)=0,"",SUM(D22:G22))</f>
        <v/>
      </c>
      <c r="I22" s="31" t="n"/>
      <c r="J22" s="33">
        <f>IF(OR(H22="",I22="",I22=0),"",H22/I22)</f>
        <v/>
      </c>
      <c r="K22" s="34">
        <f>IF(H22="","sem dados",IF(I22="","acompanhar (sem meta)",IF(H22&gt;=I22,"meta atingida","ainda abaixo da meta")))</f>
        <v/>
      </c>
      <c r="L22" s="31" t="n"/>
      <c r="M22" s="35">
        <f>IF(OR(H22="",L22="",L22=0),"",(H22-L22)/L22)</f>
        <v/>
      </c>
      <c r="N22" s="36" t="n"/>
    </row>
    <row r="23" ht="30" customHeight="1">
      <c r="A23" s="29" t="inlineStr">
        <is>
          <t>C2</t>
        </is>
      </c>
      <c r="B23" s="20" t="inlineStr">
        <is>
          <t>Manifestações na ouvidoria</t>
        </is>
      </c>
      <c r="C23" s="30" t="inlineStr">
        <is>
          <t>número do trimestre</t>
        </is>
      </c>
      <c r="D23" s="31" t="n"/>
      <c r="E23" s="31" t="n"/>
      <c r="F23" s="31" t="n"/>
      <c r="G23" s="31" t="n"/>
      <c r="H23" s="32">
        <f>IF(COUNT(D23:G23)=0,"",SUM(D23:G23))</f>
        <v/>
      </c>
      <c r="I23" s="31" t="n"/>
      <c r="J23" s="33">
        <f>IF(OR(H23="",I23="",I23=0),"",H23/I23)</f>
        <v/>
      </c>
      <c r="K23" s="34">
        <f>IF(H23="","sem dados",IF(I23="","acompanhar (sem meta)",IF(H23&gt;=I23,"meta atingida","ainda abaixo da meta")))</f>
        <v/>
      </c>
      <c r="L23" s="31" t="n"/>
      <c r="M23" s="35">
        <f>IF(OR(H23="",L23="",L23=0),"",(H23-L23)/L23)</f>
        <v/>
      </c>
      <c r="N23" s="36" t="n"/>
    </row>
    <row r="24" ht="30" customHeight="1">
      <c r="A24" s="29" t="inlineStr">
        <is>
          <t>C3</t>
        </is>
      </c>
      <c r="B24" s="20" t="inlineStr">
        <is>
          <t>Participação em audiências públicas</t>
        </is>
      </c>
      <c r="C24" s="30" t="inlineStr">
        <is>
          <t>número do trimestre</t>
        </is>
      </c>
      <c r="D24" s="31" t="n"/>
      <c r="E24" s="31" t="n"/>
      <c r="F24" s="31" t="n"/>
      <c r="G24" s="31" t="n"/>
      <c r="H24" s="32">
        <f>IF(COUNT(D24:G24)=0,"",SUM(D24:G24))</f>
        <v/>
      </c>
      <c r="I24" s="31" t="n"/>
      <c r="J24" s="33">
        <f>IF(OR(H24="",I24="",I24=0),"",H24/I24)</f>
        <v/>
      </c>
      <c r="K24" s="34">
        <f>IF(H24="","sem dados",IF(I24="","acompanhar (sem meta)",IF(H24&gt;=I24,"meta atingida","ainda abaixo da meta")))</f>
        <v/>
      </c>
      <c r="L24" s="31" t="n"/>
      <c r="M24" s="35">
        <f>IF(OR(H24="",L24="",L24=0),"",(H24-L24)/L24)</f>
        <v/>
      </c>
      <c r="N24" s="36" t="n"/>
    </row>
    <row r="25" ht="20" customHeight="1">
      <c r="A25" s="13" t="inlineStr">
        <is>
          <t>Grupo D · Gestão do programa: parcerias e prestação de contas</t>
        </is>
      </c>
      <c r="B25" s="14" t="n"/>
      <c r="C25" s="14" t="n"/>
      <c r="D25" s="14" t="n"/>
      <c r="E25" s="14" t="n"/>
      <c r="F25" s="14" t="n"/>
      <c r="G25" s="14" t="n"/>
      <c r="H25" s="14" t="n"/>
      <c r="I25" s="14" t="n"/>
      <c r="J25" s="14" t="n"/>
      <c r="K25" s="14" t="n"/>
      <c r="L25" s="14" t="n"/>
      <c r="M25" s="14" t="n"/>
      <c r="N25" s="14" t="n"/>
    </row>
    <row r="26" ht="30" customHeight="1">
      <c r="A26" s="29" t="inlineStr">
        <is>
          <t>D1</t>
        </is>
      </c>
      <c r="B26" s="20" t="inlineStr">
        <is>
          <t>Parcerias ativas</t>
        </is>
      </c>
      <c r="C26" s="30" t="inlineStr">
        <is>
          <t>quantas no fim do trimestre</t>
        </is>
      </c>
      <c r="D26" s="31" t="n"/>
      <c r="E26" s="31" t="n"/>
      <c r="F26" s="31" t="n"/>
      <c r="G26" s="31" t="n"/>
      <c r="H26" s="32">
        <f>IF(G26&lt;&gt;"",G26,IF(F26&lt;&gt;"",F26,IF(E26&lt;&gt;"",E26,IF(D26&lt;&gt;"",D26,""))))</f>
        <v/>
      </c>
      <c r="I26" s="31" t="n"/>
      <c r="J26" s="33">
        <f>IF(OR(H26="",I26="",I26=0),"",H26/I26)</f>
        <v/>
      </c>
      <c r="K26" s="34">
        <f>IF(H26="","sem dados",IF(I26="","acompanhar (sem meta)",IF(H26&gt;=I26,"meta atingida","ainda abaixo da meta")))</f>
        <v/>
      </c>
      <c r="L26" s="31" t="n"/>
      <c r="M26" s="35">
        <f>IF(OR(H26="",L26="",L26=0),"",(H26-L26)/L26)</f>
        <v/>
      </c>
      <c r="N26" s="36" t="n"/>
    </row>
    <row r="27" ht="30" customHeight="1">
      <c r="A27" s="29" t="inlineStr">
        <is>
          <t>D2</t>
        </is>
      </c>
      <c r="B27" s="20" t="inlineStr">
        <is>
          <t>Resultados publicados no portal da transparência</t>
        </is>
      </c>
      <c r="C27" s="30" t="inlineStr">
        <is>
          <t>data da publicação (vazio = não publicou)</t>
        </is>
      </c>
      <c r="D27" s="23" t="n"/>
      <c r="E27" s="23" t="n"/>
      <c r="F27" s="23" t="n"/>
      <c r="G27" s="23" t="n"/>
      <c r="H27" s="43">
        <f>IF(COUNTA(D27:G27)=0,"",COUNTA(D27:G27))</f>
        <v/>
      </c>
      <c r="I27" s="31" t="n"/>
      <c r="J27" s="33">
        <f>IF(OR(H27="",I27="",I27=0),"",H27/I27)</f>
        <v/>
      </c>
      <c r="K27" s="34">
        <f>IF(H27="","sem dados",IF(I27="","acompanhar (sem meta)",IF(H27&gt;=I27,"meta atingida","ainda abaixo da meta")))</f>
        <v/>
      </c>
      <c r="L27" s="31" t="n"/>
      <c r="M27" s="35">
        <f>IF(OR(H27="",L27="",L27=0),"",(H27-L27)/L27)</f>
        <v/>
      </c>
      <c r="N27" s="36" t="n"/>
    </row>
    <row r="29" ht="30" customHeight="1">
      <c r="A29" s="11" t="inlineStr">
        <is>
          <t>Taxas: a conta usa os números das linhas indicadas (B2 = B1 ÷ A1; B4 = B4b ÷ B4a). Situação compara o total do ano com a meta do ano; no meio do ano é normal estar abaixo. Variação: para números, em %; para taxas, em pontos percentuais (p.p.).</t>
        </is>
      </c>
    </row>
  </sheetData>
  <mergeCells count="22">
    <mergeCell ref="F4:G4"/>
    <mergeCell ref="H3:K3"/>
    <mergeCell ref="A1:H1"/>
    <mergeCell ref="D5:G5"/>
    <mergeCell ref="H5:K5"/>
    <mergeCell ref="A5:C5"/>
    <mergeCell ref="A7:N7"/>
    <mergeCell ref="A25:N25"/>
    <mergeCell ref="I1:N1"/>
    <mergeCell ref="L5:M5"/>
    <mergeCell ref="A3:B3"/>
    <mergeCell ref="A2:B2"/>
    <mergeCell ref="H4:N4"/>
    <mergeCell ref="C2:G2"/>
    <mergeCell ref="A21:N21"/>
    <mergeCell ref="A4:B4"/>
    <mergeCell ref="J2:K2"/>
    <mergeCell ref="A29:N29"/>
    <mergeCell ref="C4:E4"/>
    <mergeCell ref="L3:N3"/>
    <mergeCell ref="A13:N13"/>
    <mergeCell ref="C3:G3"/>
  </mergeCells>
  <conditionalFormatting sqref="H7:K27">
    <cfRule type="expression" priority="1" dxfId="0">
      <formula>$K7="meta atingida"</formula>
    </cfRule>
  </conditionalFormatting>
  <dataValidations count="5">
    <dataValidation sqref="D8 D9 D10 D11 D12 D14 D16 D18 D19 D20 D22 D23 D24 D26 E8 E9 E10 E11 E12 E14 E16 E18 E19 E20 E22 E23 E24 E26 F8 F9 F10 F11 F12 F14 F16 F18 F19 F20 F22 F23 F24 F26 G8 G9 G10 G11 G12 G14 G16 G18 G19 G20 G22 G23 G24 G26 I8 I9 I10 I11 I12 I14 I16 I20 I22 I23 I24 I26 I27 L8 L9 L10 L11 L12 L14 L16 L20 L22 L23 L24 L26 L27" showDropDown="0" showInputMessage="1" showErrorMessage="1" allowBlank="1" errorTitle="Número" error="Digite um número inteiro, 0 ou mais." promptTitle="Número" prompt="Digite um número inteiro (0 ou mais). Só números agregados." type="whole" operator="greaterThanOrEqual">
      <formula1>0</formula1>
    </dataValidation>
    <dataValidation sqref="I15 I17 L15 L17" showDropDown="0" showInputMessage="1" showErrorMessage="1" allowBlank="1" errorTitle="Percentual" error="Digite um percentual entre 0% e 100%." promptTitle="Percentual" prompt="Digite em %, por exemplo 60%." type="decimal" operator="between">
      <formula1>0</formula1>
      <formula2>1</formula2>
    </dataValidation>
    <dataValidation sqref="D27 E27 F27 G27" showDropDown="0" showInputMessage="1" showErrorMessage="1" allowBlank="1" errorTitle="Data da publicação" error="Digite uma data válida (dd/mm/aaaa)." promptTitle="Data da publicação" prompt="Digite a data em que os resultados do trimestre foram publicados (dd/mm/aaaa). Deixe vazio se não publicou." type="date" operator="greaterThan">
      <formula1>36526</formula1>
    </dataValidation>
    <dataValidation sqref="I2" showDropDown="0" showInputMessage="1" showErrorMessage="1" allowBlank="1" errorTitle="Ano" error="Digite um ano com 4 dígitos." promptTitle="Ano" prompt="Digite o ano, por exemplo 2027." type="whole" operator="between">
      <formula1>2020</formula1>
      <formula2>2100</formula2>
    </dataValidation>
    <dataValidation sqref="L2" showDropDown="0" showInputMessage="1" showErrorMessage="1" allowBlank="1" errorTitle="Atualizado em" error="Digite uma data válida (dd/mm/aaaa)." promptTitle="Atualizado em" prompt="Data da última atualização (dd/mm/aaaa)." type="date" operator="greaterThan">
      <formula1>36526</formula1>
    </dataValidation>
  </dataValidations>
  <printOptions horizontalCentered="1"/>
  <pageMargins left="0.5" right="0.5" top="0.75" bottom="0.75" header="0.5" footer="0.5"/>
  <pageSetup orientation="landscape" paperSize="9" fitToHeight="0" fitToWidth="1"/>
  <headerFooter>
    <oddHeader>&amp;L&amp;8 &amp;A</oddHeader>
    <oddFooter>&amp;C&amp;"Arial,Italic"&amp;7 Kit para os órgãos · Clube do Servidor · Academia do Cidadão · www.clubedoservidor.com.br · adapte à realidade do seu órgão&amp;R&amp;7 Página &amp;P de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E44"/>
  <sheetViews>
    <sheetView showGridLines="0" workbookViewId="0">
      <selection activeCell="A1" sqref="A1"/>
    </sheetView>
  </sheetViews>
  <sheetFormatPr baseColWidth="8" defaultRowHeight="15"/>
  <cols>
    <col width="3" customWidth="1" min="1" max="1"/>
    <col width="50" customWidth="1" min="2" max="2"/>
    <col width="18" customWidth="1" min="3" max="3"/>
    <col width="16" customWidth="1" min="4" max="4"/>
    <col width="24" customWidth="1" min="5" max="5"/>
  </cols>
  <sheetData>
    <row r="1" ht="24" customHeight="1">
      <c r="B1" s="1" t="inlineStr">
        <is>
          <t>Para publicar · resumo para o portal da transparência</t>
        </is>
      </c>
    </row>
    <row r="2">
      <c r="B2" s="2" t="inlineStr">
        <is>
          <t>Kit para os órgãos · Clube do Servidor · Academia do Cidadão · www.clubedoservidor.com.br · adapte à realidade do seu órgão</t>
        </is>
      </c>
    </row>
    <row r="4">
      <c r="B4" s="3" t="inlineStr">
        <is>
          <t>1. Texto pronto (puxa os números do Painel trimestral)</t>
        </is>
      </c>
    </row>
    <row r="5" ht="28" customHeight="1">
      <c r="B5" s="11" t="inlineStr">
        <is>
          <t>Confira os números e revise o texto antes de publicar. Onde aparecer [sem dado], preencha o painel ou apague o trecho. Para copiar: clique na célula, copie e cole no portal como texto.</t>
        </is>
      </c>
    </row>
    <row r="6" ht="30" customHeight="1">
      <c r="B6" s="7">
        <f>"Programa Academia do Cidadão · "&amp;IF(OR('Painel trimestral'!C2="",'Painel trimestral'!C2="[a preencher]"),"[nome do órgão]",'Painel trimestral'!C2)&amp;" · resultados de "&amp;IF('Painel trimestral'!I2="","[ano]",'Painel trimestral'!I2)&amp;" (atualizado em "&amp;IF('Painel trimestral'!L2="","[data]",RIGHT("0"&amp;DAY('Painel trimestral'!L2),2)&amp;"/"&amp;RIGHT("0"&amp;MONTH('Painel trimestral'!L2),2)&amp;"/"&amp;YEAR('Painel trimestral'!L2))&amp;")."</f>
        <v/>
      </c>
      <c r="C6" s="25" t="n"/>
      <c r="D6" s="25" t="n"/>
      <c r="E6" s="25" t="n"/>
    </row>
    <row r="7" ht="58" customHeight="1">
      <c r="B7" s="7">
        <f>"Neste ano, os cursos para cidadãos receberam "&amp;IF('Painel trimestral'!H8="","[sem dado]",FIXED('Painel trimestral'!H8,0))&amp;" inscrições e "&amp;IF('Painel trimestral'!H14="","[sem dado]",FIXED('Painel trimestral'!H14,0))&amp;" foram concluídas (taxa de conclusão de "&amp;IF('Painel trimestral'!H15="","[sem dado]",FIXED('Painel trimestral'!H15*100,0)&amp;"%")&amp;"). Foram realizadas "&amp;IF('Painel trimestral'!H10="","[sem dado]",FIXED('Painel trimestral'!H10,0))&amp;" turmas presenciais, em "&amp;IF('Painel trimestral'!H11="","[sem dado]",FIXED('Painel trimestral'!H11,0))&amp;" bairros, localidades ou escolas, e "&amp;IF('Painel trimestral'!H12="","[sem dado]",FIXED('Painel trimestral'!H12,0))&amp;" turmas ou cursos tiveram recursos de acessibilidade, como Libras ou legendas."</f>
        <v/>
      </c>
      <c r="C7" s="25" t="n"/>
      <c r="D7" s="25" t="n"/>
      <c r="E7" s="25" t="n"/>
    </row>
    <row r="8" ht="58" customHeight="1">
      <c r="B8" s="7">
        <f>"Concluíram a formação "&amp;IF('Painel trimestral'!H9="","[sem dado]",FIXED('Painel trimestral'!H9,0))&amp;" conselheiros de políticas públicas ou de usuários, e "&amp;IF('Painel trimestral'!H20="","[sem dado]",FIXED('Painel trimestral'!H20,0))&amp;" pessoas foram preparadas como multiplicadoras. Os participantes entregaram "&amp;IF('Painel trimestral'!H16="","[sem dado]",FIXED('Painel trimestral'!H16,0))&amp;" ações finais de controle social, como as fichas “Siga o Dinheiro”. Na avaliação, "&amp;IF('Painel trimestral'!H17="","[sem dado]",FIXED('Painel trimestral'!H17*100,0)&amp;"%")&amp;" dos que responderam se disseram satisfeitos ou muito satisfeitos."</f>
        <v/>
      </c>
      <c r="C8" s="25" t="n"/>
      <c r="D8" s="25" t="n"/>
      <c r="E8" s="25" t="n"/>
    </row>
    <row r="9" ht="58" customHeight="1">
      <c r="B9" s="7">
        <f>"No mesmo período, o órgão recebeu "&amp;IF('Painel trimestral'!H22="","[sem dado]",FIXED('Painel trimestral'!H22,0))&amp;" pedidos de acesso à informação e "&amp;IF('Painel trimestral'!H23="","[sem dado]",FIXED('Painel trimestral'!H23,0))&amp;" manifestações na ouvidoria, e houve "&amp;IF('Painel trimestral'!H24="","[sem dado]",FIXED('Painel trimestral'!H24,0))&amp;" presenças em audiências públicas. Esses números mostram a participação da sociedade, mas não medem sozinhos o efeito do programa."</f>
        <v/>
      </c>
      <c r="C9" s="25" t="n"/>
      <c r="D9" s="25" t="n"/>
      <c r="E9" s="25" t="n"/>
    </row>
    <row r="10" ht="58" customHeight="1">
      <c r="B10" s="7">
        <f>"O programa conta com "&amp;IF('Painel trimestral'!H26="","[sem dado]",FIXED('Painel trimestral'!H26,0))&amp;" parcerias ativas. Todos os números são totais: não publicamos nomes, documentos, contatos nem notas de participantes."</f>
        <v/>
      </c>
      <c r="C10" s="25" t="n"/>
      <c r="D10" s="25" t="n"/>
      <c r="E10" s="25" t="n"/>
    </row>
    <row r="12">
      <c r="B12" s="3" t="inlineStr">
        <is>
          <t>2. Números do ano (também podem ir para o portal em forma de tabela)</t>
        </is>
      </c>
    </row>
    <row r="13" ht="22" customHeight="1">
      <c r="B13" s="12" t="inlineStr">
        <is>
          <t>Indicador</t>
        </is>
      </c>
      <c r="C13" s="12" t="inlineStr">
        <is>
          <t>Resultado do ano</t>
        </is>
      </c>
      <c r="D13" s="12" t="inlineStr">
        <is>
          <t>Meta do ano</t>
        </is>
      </c>
      <c r="E13" s="12" t="inlineStr">
        <is>
          <t>Situação</t>
        </is>
      </c>
    </row>
    <row r="14" ht="18" customHeight="1">
      <c r="B14" s="44" t="inlineStr">
        <is>
          <t>A1 · Cidadãos inscritos (inscrições)</t>
        </is>
      </c>
      <c r="C14" s="32">
        <f>IF('Painel trimestral'!H8="","",'Painel trimestral'!H8)</f>
        <v/>
      </c>
      <c r="D14" s="42">
        <f>IF('Painel trimestral'!I8="","",'Painel trimestral'!I8)</f>
        <v/>
      </c>
      <c r="E14" s="34">
        <f>'Painel trimestral'!K8</f>
        <v/>
      </c>
    </row>
    <row r="15" ht="18" customHeight="1">
      <c r="B15" s="44" t="inlineStr">
        <is>
          <t>A2 · Conselheiros capacitados</t>
        </is>
      </c>
      <c r="C15" s="32">
        <f>IF('Painel trimestral'!H9="","",'Painel trimestral'!H9)</f>
        <v/>
      </c>
      <c r="D15" s="42">
        <f>IF('Painel trimestral'!I9="","",'Painel trimestral'!I9)</f>
        <v/>
      </c>
      <c r="E15" s="34">
        <f>'Painel trimestral'!K9</f>
        <v/>
      </c>
    </row>
    <row r="16" ht="18" customHeight="1">
      <c r="B16" s="44" t="inlineStr">
        <is>
          <t>A3 · Turmas presenciais realizadas</t>
        </is>
      </c>
      <c r="C16" s="32">
        <f>IF('Painel trimestral'!H10="","",'Painel trimestral'!H10)</f>
        <v/>
      </c>
      <c r="D16" s="42">
        <f>IF('Painel trimestral'!I10="","",'Painel trimestral'!I10)</f>
        <v/>
      </c>
      <c r="E16" s="34">
        <f>'Painel trimestral'!K10</f>
        <v/>
      </c>
    </row>
    <row r="17" ht="18" customHeight="1">
      <c r="B17" s="44" t="inlineStr">
        <is>
          <t>A4 · Bairros, localidades ou escolas alcançados</t>
        </is>
      </c>
      <c r="C17" s="32">
        <f>IF('Painel trimestral'!H11="","",'Painel trimestral'!H11)</f>
        <v/>
      </c>
      <c r="D17" s="42">
        <f>IF('Painel trimestral'!I11="","",'Painel trimestral'!I11)</f>
        <v/>
      </c>
      <c r="E17" s="34">
        <f>'Painel trimestral'!K11</f>
        <v/>
      </c>
    </row>
    <row r="18" ht="18" customHeight="1">
      <c r="B18" s="44" t="inlineStr">
        <is>
          <t>A5 · Turmas ou cursos com recursos de acessibilidade</t>
        </is>
      </c>
      <c r="C18" s="32">
        <f>IF('Painel trimestral'!H12="","",'Painel trimestral'!H12)</f>
        <v/>
      </c>
      <c r="D18" s="42">
        <f>IF('Painel trimestral'!I12="","",'Painel trimestral'!I12)</f>
        <v/>
      </c>
      <c r="E18" s="34">
        <f>'Painel trimestral'!K12</f>
        <v/>
      </c>
    </row>
    <row r="19" ht="18" customHeight="1">
      <c r="B19" s="44" t="inlineStr">
        <is>
          <t>B1 · Concluintes</t>
        </is>
      </c>
      <c r="C19" s="32">
        <f>IF('Painel trimestral'!H14="","",'Painel trimestral'!H14)</f>
        <v/>
      </c>
      <c r="D19" s="42">
        <f>IF('Painel trimestral'!I14="","",'Painel trimestral'!I14)</f>
        <v/>
      </c>
      <c r="E19" s="34">
        <f>'Painel trimestral'!K14</f>
        <v/>
      </c>
    </row>
    <row r="20" ht="18" customHeight="1">
      <c r="B20" s="44" t="inlineStr">
        <is>
          <t>B2 · Taxa de conclusão</t>
        </is>
      </c>
      <c r="C20" s="37">
        <f>IF('Painel trimestral'!H15="","",'Painel trimestral'!H15)</f>
        <v/>
      </c>
      <c r="D20" s="33">
        <f>IF('Painel trimestral'!I15="","",'Painel trimestral'!I15)</f>
        <v/>
      </c>
      <c r="E20" s="34">
        <f>'Painel trimestral'!K15</f>
        <v/>
      </c>
    </row>
    <row r="21" ht="18" customHeight="1">
      <c r="B21" s="44" t="inlineStr">
        <is>
          <t>B3 · Ações finais entregues</t>
        </is>
      </c>
      <c r="C21" s="32">
        <f>IF('Painel trimestral'!H16="","",'Painel trimestral'!H16)</f>
        <v/>
      </c>
      <c r="D21" s="42">
        <f>IF('Painel trimestral'!I16="","",'Painel trimestral'!I16)</f>
        <v/>
      </c>
      <c r="E21" s="34">
        <f>'Painel trimestral'!K16</f>
        <v/>
      </c>
    </row>
    <row r="22" ht="18" customHeight="1">
      <c r="B22" s="44" t="inlineStr">
        <is>
          <t>B4 · Satisfação dos participantes</t>
        </is>
      </c>
      <c r="C22" s="37">
        <f>IF('Painel trimestral'!H17="","",'Painel trimestral'!H17)</f>
        <v/>
      </c>
      <c r="D22" s="33">
        <f>IF('Painel trimestral'!I17="","",'Painel trimestral'!I17)</f>
        <v/>
      </c>
      <c r="E22" s="34">
        <f>'Painel trimestral'!K17</f>
        <v/>
      </c>
    </row>
    <row r="23" ht="18" customHeight="1">
      <c r="B23" s="44" t="inlineStr">
        <is>
          <t>B5 · Multiplicadores formados</t>
        </is>
      </c>
      <c r="C23" s="32">
        <f>IF('Painel trimestral'!H20="","",'Painel trimestral'!H20)</f>
        <v/>
      </c>
      <c r="D23" s="42">
        <f>IF('Painel trimestral'!I20="","",'Painel trimestral'!I20)</f>
        <v/>
      </c>
      <c r="E23" s="34">
        <f>'Painel trimestral'!K20</f>
        <v/>
      </c>
    </row>
    <row r="24" ht="18" customHeight="1">
      <c r="B24" s="44" t="inlineStr">
        <is>
          <t>C1 · Pedidos de acesso à informação recebidos</t>
        </is>
      </c>
      <c r="C24" s="32">
        <f>IF('Painel trimestral'!H22="","",'Painel trimestral'!H22)</f>
        <v/>
      </c>
      <c r="D24" s="42">
        <f>IF('Painel trimestral'!I22="","",'Painel trimestral'!I22)</f>
        <v/>
      </c>
      <c r="E24" s="34">
        <f>'Painel trimestral'!K22</f>
        <v/>
      </c>
    </row>
    <row r="25" ht="18" customHeight="1">
      <c r="B25" s="44" t="inlineStr">
        <is>
          <t>C2 · Manifestações na ouvidoria</t>
        </is>
      </c>
      <c r="C25" s="32">
        <f>IF('Painel trimestral'!H23="","",'Painel trimestral'!H23)</f>
        <v/>
      </c>
      <c r="D25" s="42">
        <f>IF('Painel trimestral'!I23="","",'Painel trimestral'!I23)</f>
        <v/>
      </c>
      <c r="E25" s="34">
        <f>'Painel trimestral'!K23</f>
        <v/>
      </c>
    </row>
    <row r="26" ht="18" customHeight="1">
      <c r="B26" s="44" t="inlineStr">
        <is>
          <t>C3 · Presenças em audiências públicas</t>
        </is>
      </c>
      <c r="C26" s="32">
        <f>IF('Painel trimestral'!H24="","",'Painel trimestral'!H24)</f>
        <v/>
      </c>
      <c r="D26" s="42">
        <f>IF('Painel trimestral'!I24="","",'Painel trimestral'!I24)</f>
        <v/>
      </c>
      <c r="E26" s="34">
        <f>'Painel trimestral'!K24</f>
        <v/>
      </c>
    </row>
    <row r="27" ht="18" customHeight="1">
      <c r="B27" s="44" t="inlineStr">
        <is>
          <t>D1 · Parcerias ativas</t>
        </is>
      </c>
      <c r="C27" s="32">
        <f>IF('Painel trimestral'!H26="","",'Painel trimestral'!H26)</f>
        <v/>
      </c>
      <c r="D27" s="42">
        <f>IF('Painel trimestral'!I26="","",'Painel trimestral'!I26)</f>
        <v/>
      </c>
      <c r="E27" s="34">
        <f>'Painel trimestral'!K26</f>
        <v/>
      </c>
    </row>
    <row r="28" ht="18" customHeight="1">
      <c r="B28" s="44" t="inlineStr">
        <is>
          <t>D2 · Trimestres com resultado publicado</t>
        </is>
      </c>
      <c r="C28" s="43">
        <f>IF('Painel trimestral'!H27="","",'Painel trimestral'!H27)</f>
        <v/>
      </c>
      <c r="D28" s="42">
        <f>IF('Painel trimestral'!I27="","",'Painel trimestral'!I27)</f>
        <v/>
      </c>
      <c r="E28" s="34">
        <f>'Painel trimestral'!K27</f>
        <v/>
      </c>
    </row>
    <row r="30">
      <c r="B30" s="3" t="inlineStr">
        <is>
          <t>3. O que NÃO publicar</t>
        </is>
      </c>
    </row>
    <row r="31" ht="18" customHeight="1">
      <c r="B31" s="45" t="inlineStr">
        <is>
          <t>✗  Nomes de inscritos, concluintes, conselheiros ou multiplicadores (inclusive listas de certificados).</t>
        </is>
      </c>
    </row>
    <row r="32" ht="18" customHeight="1">
      <c r="B32" s="45" t="inlineStr">
        <is>
          <t>✗  CPF, RG, NIS ou qualquer outro número de documento.</t>
        </is>
      </c>
    </row>
    <row r="33" ht="18" customHeight="1">
      <c r="B33" s="45" t="inlineStr">
        <is>
          <t>✗  E-mails, telefones e endereços.</t>
        </is>
      </c>
    </row>
    <row r="34" ht="18" customHeight="1">
      <c r="B34" s="45" t="inlineStr">
        <is>
          <t>✗  Notas, frequência, desempenho ou respostas individuais (inclusive da avaliação de satisfação).</t>
        </is>
      </c>
    </row>
    <row r="35" ht="18" customHeight="1">
      <c r="B35" s="45" t="inlineStr">
        <is>
          <t>✗  O conteúdo das ações finais, pedidos ou manifestações de cada pessoa.</t>
        </is>
      </c>
    </row>
    <row r="36" ht="18" customHeight="1">
      <c r="B36" s="45" t="inlineStr">
        <is>
          <t>✗  Fotos ou vídeos que identifiquem participantes, sem autorização de cada um.</t>
        </is>
      </c>
    </row>
    <row r="37" ht="18" customHeight="1">
      <c r="B37" s="45" t="inlineStr">
        <is>
          <t>✗  Números tão pequenos que permitam descobrir quem é a pessoa: junte lugares ou turmas antes.</t>
        </is>
      </c>
    </row>
    <row r="38" ht="18" customHeight="1">
      <c r="B38" s="45" t="inlineStr">
        <is>
          <t>✗  Nomes, fotos ou símbolos de autoridades e gestores: o programa é impessoal e apartidário.</t>
        </is>
      </c>
    </row>
    <row r="40">
      <c r="B40" s="3" t="inlineStr">
        <is>
          <t>4. O que publicar junto com os números</t>
        </is>
      </c>
    </row>
    <row r="41" ht="18" customHeight="1">
      <c r="B41" s="45" t="inlineStr">
        <is>
          <t>•  O período (ano e trimestre) e a data da atualização.</t>
        </is>
      </c>
    </row>
    <row r="42" ht="18" customHeight="1">
      <c r="B42" s="45" t="inlineStr">
        <is>
          <t>•  Como cada número é calculado (a aba Ficha dos indicadores pode ser publicada como está).</t>
        </is>
      </c>
    </row>
    <row r="43" ht="18" customHeight="1">
      <c r="B43" s="45" t="inlineStr">
        <is>
          <t>•  Um aviso de que os números do grupo C mostram participação, mas não medem sozinhos o efeito do programa.</t>
        </is>
      </c>
    </row>
    <row r="44" ht="18" customHeight="1">
      <c r="B44" s="45" t="inlineStr">
        <is>
          <t>•  Um canal para dúvidas e sugestões sobre o programa (por exemplo, a ouvidoria do órgão).</t>
        </is>
      </c>
    </row>
  </sheetData>
  <mergeCells count="19">
    <mergeCell ref="B9:E9"/>
    <mergeCell ref="B6:E6"/>
    <mergeCell ref="B33:E33"/>
    <mergeCell ref="B5:E5"/>
    <mergeCell ref="B36:E36"/>
    <mergeCell ref="B32:E32"/>
    <mergeCell ref="B41:E41"/>
    <mergeCell ref="B35:E35"/>
    <mergeCell ref="B7:E7"/>
    <mergeCell ref="B31:E31"/>
    <mergeCell ref="B43:E43"/>
    <mergeCell ref="B2:E2"/>
    <mergeCell ref="B42:E42"/>
    <mergeCell ref="B8:E8"/>
    <mergeCell ref="B38:E38"/>
    <mergeCell ref="B44:E44"/>
    <mergeCell ref="B37:E37"/>
    <mergeCell ref="B10:E10"/>
    <mergeCell ref="B34:E34"/>
  </mergeCells>
  <printOptions horizontalCentered="1"/>
  <pageMargins left="0.5" right="0.5" top="0.75" bottom="0.75" header="0.5" footer="0.5"/>
  <pageSetup orientation="portrait" paperSize="9" fitToHeight="0" fitToWidth="1"/>
  <headerFooter>
    <oddHeader>&amp;L&amp;8 &amp;A</oddHeader>
    <oddFooter>&amp;C&amp;"Arial,Italic"&amp;7 Kit para os órgãos · Clube do Servidor · Academia do Cidadão · www.clubedoservidor.com.br · adapte à realidade do seu órgão&amp;R&amp;7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Clube do Servidor</dc:creator>
  <dc:title xmlns:dc="http://purl.org/dc/elements/1.1/">Indicadores · Academia do Cidadão</dc:title>
  <dcterms:created xmlns:dcterms="http://purl.org/dc/terms/" xmlns:xsi="http://www.w3.org/2001/XMLSchema-instance" xsi:type="dcterms:W3CDTF">2026-10-16T09:41:06Z</dcterms:created>
  <dcterms:modified xmlns:dcterms="http://purl.org/dc/terms/" xmlns:xsi="http://www.w3.org/2001/XMLSchema-instance" xsi:type="dcterms:W3CDTF">2026-10-16T09:41:06Z</dcterms:modified>
</cp:coreProperties>
</file>